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msun/Downloads/"/>
    </mc:Choice>
  </mc:AlternateContent>
  <xr:revisionPtr revIDLastSave="0" documentId="13_ncr:1_{6FCE63AE-C142-A241-8B66-3979D6F72AE7}" xr6:coauthVersionLast="47" xr6:coauthVersionMax="47" xr10:uidLastSave="{00000000-0000-0000-0000-000000000000}"/>
  <bookViews>
    <workbookView xWindow="0" yWindow="460" windowWidth="38400" windowHeight="19840" activeTab="3" xr2:uid="{00000000-000D-0000-FFFF-FFFF00000000}"/>
  </bookViews>
  <sheets>
    <sheet name="Example 1 - Contract Details" sheetId="1" r:id="rId1"/>
    <sheet name="Example 1 - Ramp Allocation" sheetId="2" r:id="rId2"/>
    <sheet name="Example 2 - Contract Details" sheetId="3" r:id="rId3"/>
    <sheet name="Example 2 - Ramp Allocatio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4" l="1"/>
  <c r="M7" i="4"/>
  <c r="N7" i="4" s="1"/>
  <c r="P6" i="4"/>
  <c r="M6" i="4"/>
  <c r="N6" i="4" s="1"/>
  <c r="P5" i="4"/>
  <c r="M5" i="4"/>
  <c r="N5" i="4" s="1"/>
  <c r="P4" i="4"/>
  <c r="M4" i="4"/>
  <c r="N4" i="4" s="1"/>
  <c r="P3" i="4"/>
  <c r="M3" i="4"/>
  <c r="N3" i="4" s="1"/>
  <c r="P2" i="4"/>
  <c r="M2" i="4"/>
  <c r="N2" i="4" s="1"/>
  <c r="O5" i="2"/>
  <c r="P4" i="2"/>
  <c r="H4" i="2"/>
  <c r="G4" i="2"/>
  <c r="L4" i="2" s="1"/>
  <c r="P3" i="2"/>
  <c r="L3" i="2"/>
  <c r="H3" i="2"/>
  <c r="G3" i="2"/>
  <c r="P2" i="2"/>
  <c r="P5" i="2" s="1"/>
  <c r="H2" i="2"/>
  <c r="H5" i="2" s="1"/>
  <c r="G2" i="2"/>
  <c r="G5" i="2" s="1"/>
  <c r="N8" i="4" l="1"/>
  <c r="Q3" i="4"/>
  <c r="R3" i="4" s="1"/>
  <c r="Q4" i="4"/>
  <c r="R4" i="4" s="1"/>
  <c r="Q2" i="4"/>
  <c r="Q4" i="2"/>
  <c r="R4" i="2" s="1"/>
  <c r="S4" i="2" s="1"/>
  <c r="T4" i="2" s="1"/>
  <c r="Q7" i="4"/>
  <c r="R7" i="4" s="1"/>
  <c r="Q5" i="4"/>
  <c r="R5" i="4" s="1"/>
  <c r="Q6" i="4"/>
  <c r="R6" i="4" s="1"/>
  <c r="Q3" i="2"/>
  <c r="R3" i="2" s="1"/>
  <c r="S3" i="2" s="1"/>
  <c r="T3" i="2" s="1"/>
  <c r="L2" i="2"/>
  <c r="Q2" i="2"/>
  <c r="M8" i="4"/>
  <c r="Q5" i="2" l="1"/>
  <c r="L5" i="2"/>
  <c r="R2" i="2"/>
  <c r="Q8" i="4"/>
  <c r="R2" i="4"/>
  <c r="M3" i="2" l="1"/>
  <c r="N3" i="2" s="1"/>
  <c r="M4" i="2"/>
  <c r="N4" i="2" s="1"/>
  <c r="M2" i="2"/>
  <c r="S2" i="2"/>
  <c r="T2" i="2" s="1"/>
  <c r="R5" i="2"/>
  <c r="M5" i="2" l="1"/>
  <c r="N2" i="2"/>
  <c r="N5" i="2" s="1"/>
</calcChain>
</file>

<file path=xl/sharedStrings.xml><?xml version="1.0" encoding="utf-8"?>
<sst xmlns="http://schemas.openxmlformats.org/spreadsheetml/2006/main" count="80" uniqueCount="22">
  <si>
    <t>Charge #</t>
  </si>
  <si>
    <t>Charge Version</t>
  </si>
  <si>
    <t>Charge Segment</t>
  </si>
  <si>
    <t>Quantity</t>
  </si>
  <si>
    <t>Unit List</t>
  </si>
  <si>
    <t>Unit Sell</t>
  </si>
  <si>
    <t>Ext List Price</t>
  </si>
  <si>
    <t>Ext Sell Price</t>
  </si>
  <si>
    <t>Start Date</t>
  </si>
  <si>
    <t>End Date</t>
  </si>
  <si>
    <t>SSP Percent</t>
  </si>
  <si>
    <t>Ext SSP Price</t>
  </si>
  <si>
    <t>C-00001</t>
  </si>
  <si>
    <t>Relative Allocation Percentage</t>
  </si>
  <si>
    <t>Net Revenue (Relative Allocation)</t>
  </si>
  <si>
    <t>Term (days)</t>
  </si>
  <si>
    <t>Total Term Days</t>
  </si>
  <si>
    <t>Ramp Allocation Percentage</t>
  </si>
  <si>
    <t>Net Revenue (Ramp Allocation)</t>
  </si>
  <si>
    <t>Per Day Rate</t>
  </si>
  <si>
    <t>Per Unit Per Day Rate</t>
  </si>
  <si>
    <t>C-00002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</si>
</sst>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sz val="10"/>
      <color theme="1"/>
      <name val="Arial"/>
    </font>
    <font>
      <b/>
      <sz val="10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4" fillId="0" borderId="4" xfId="0" applyNumberFormat="1" applyFont="1" applyBorder="1" applyAlignment="1">
      <alignment horizontal="left"/>
    </xf>
    <xf numFmtId="15" fontId="4" fillId="0" borderId="4" xfId="0" applyNumberFormat="1" applyFont="1" applyBorder="1" applyAlignment="1">
      <alignment horizontal="left"/>
    </xf>
    <xf numFmtId="10" fontId="4" fillId="0" borderId="4" xfId="0" applyNumberFormat="1" applyFont="1" applyBorder="1" applyAlignment="1">
      <alignment horizontal="left"/>
    </xf>
    <xf numFmtId="10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7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10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37" fontId="7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left"/>
    </xf>
    <xf numFmtId="15" fontId="4" fillId="0" borderId="2" xfId="0" applyNumberFormat="1" applyFont="1" applyBorder="1" applyAlignment="1">
      <alignment horizontal="left"/>
    </xf>
    <xf numFmtId="10" fontId="4" fillId="0" borderId="2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workbookViewId="0"/>
  </sheetViews>
  <sheetFormatPr baseColWidth="10" defaultColWidth="14.5" defaultRowHeight="15.75" customHeight="1" x14ac:dyDescent="0.15"/>
  <cols>
    <col min="3" max="3" width="19.33203125" customWidth="1"/>
  </cols>
  <sheetData>
    <row r="1" spans="1:26" ht="15.75" customHeigh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15">
      <c r="A2" s="4" t="s">
        <v>12</v>
      </c>
      <c r="B2" s="4">
        <v>1</v>
      </c>
      <c r="C2" s="4">
        <v>1</v>
      </c>
      <c r="D2" s="4">
        <v>10</v>
      </c>
      <c r="E2" s="4">
        <v>1000</v>
      </c>
      <c r="F2" s="4">
        <v>800</v>
      </c>
      <c r="G2" s="4">
        <v>10000</v>
      </c>
      <c r="H2" s="4">
        <v>8000</v>
      </c>
      <c r="I2" s="4">
        <v>43466</v>
      </c>
      <c r="J2" s="4">
        <v>43830</v>
      </c>
      <c r="K2" s="4">
        <v>0.8</v>
      </c>
      <c r="L2" s="4">
        <v>8000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.75" customHeight="1" x14ac:dyDescent="0.15">
      <c r="A3" s="4" t="s">
        <v>12</v>
      </c>
      <c r="B3" s="4">
        <v>2</v>
      </c>
      <c r="C3" s="4">
        <v>2</v>
      </c>
      <c r="D3" s="4">
        <v>20</v>
      </c>
      <c r="E3" s="4">
        <v>1000</v>
      </c>
      <c r="F3" s="4">
        <v>900</v>
      </c>
      <c r="G3" s="4">
        <v>18000</v>
      </c>
      <c r="H3" s="4">
        <v>18000</v>
      </c>
      <c r="I3" s="4">
        <v>43831</v>
      </c>
      <c r="J3" s="4">
        <v>44196</v>
      </c>
      <c r="K3" s="4">
        <v>0.7</v>
      </c>
      <c r="L3" s="4">
        <v>12600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customHeight="1" x14ac:dyDescent="0.15">
      <c r="A4" s="4" t="s">
        <v>12</v>
      </c>
      <c r="B4" s="4">
        <v>3</v>
      </c>
      <c r="C4" s="4">
        <v>3</v>
      </c>
      <c r="D4" s="4">
        <v>40</v>
      </c>
      <c r="E4" s="4">
        <v>1000</v>
      </c>
      <c r="F4" s="4">
        <v>1000</v>
      </c>
      <c r="G4" s="4">
        <v>40000</v>
      </c>
      <c r="H4" s="4">
        <v>40000</v>
      </c>
      <c r="I4" s="4">
        <v>44197</v>
      </c>
      <c r="J4" s="4">
        <v>44561</v>
      </c>
      <c r="K4" s="4">
        <v>1</v>
      </c>
      <c r="L4" s="4">
        <v>40000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customHeight="1" x14ac:dyDescent="0.15">
      <c r="A5" s="6"/>
      <c r="B5" s="6"/>
      <c r="C5" s="6"/>
      <c r="D5" s="6">
        <v>70</v>
      </c>
      <c r="E5" s="6"/>
      <c r="F5" s="6"/>
      <c r="G5" s="6">
        <v>68000</v>
      </c>
      <c r="H5" s="6">
        <v>66000</v>
      </c>
      <c r="I5" s="6"/>
      <c r="J5" s="6"/>
      <c r="K5" s="6"/>
      <c r="L5" s="6">
        <v>60600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.75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.75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.75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customHeight="1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3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3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3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3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3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3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3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3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3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3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3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3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3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3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3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3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3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3" x14ac:dyDescent="0.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3" x14ac:dyDescent="0.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3" x14ac:dyDescent="0.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3" x14ac:dyDescent="0.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3" x14ac:dyDescent="0.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3" x14ac:dyDescent="0.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3" x14ac:dyDescent="0.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3" x14ac:dyDescent="0.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3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3" x14ac:dyDescent="0.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3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3" x14ac:dyDescent="0.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3" x14ac:dyDescent="0.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3" x14ac:dyDescent="0.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3" x14ac:dyDescent="0.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3" x14ac:dyDescent="0.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3" x14ac:dyDescent="0.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3" x14ac:dyDescent="0.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3" x14ac:dyDescent="0.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3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3" x14ac:dyDescent="0.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3" x14ac:dyDescent="0.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3" x14ac:dyDescent="0.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3" x14ac:dyDescent="0.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3" x14ac:dyDescent="0.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3" x14ac:dyDescent="0.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3" x14ac:dyDescent="0.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3" x14ac:dyDescent="0.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3" x14ac:dyDescent="0.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3" x14ac:dyDescent="0.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3" x14ac:dyDescent="0.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3" x14ac:dyDescent="0.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3" x14ac:dyDescent="0.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3" x14ac:dyDescent="0.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3" x14ac:dyDescent="0.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3" x14ac:dyDescent="0.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3" x14ac:dyDescent="0.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3" x14ac:dyDescent="0.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3" x14ac:dyDescent="0.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3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3" x14ac:dyDescent="0.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3" x14ac:dyDescent="0.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3" x14ac:dyDescent="0.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3" x14ac:dyDescent="0.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3" x14ac:dyDescent="0.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3" x14ac:dyDescent="0.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3" x14ac:dyDescent="0.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3" x14ac:dyDescent="0.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3" x14ac:dyDescent="0.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3" x14ac:dyDescent="0.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3" x14ac:dyDescent="0.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3" x14ac:dyDescent="0.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3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3" x14ac:dyDescent="0.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3" x14ac:dyDescent="0.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3" x14ac:dyDescent="0.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3" x14ac:dyDescent="0.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3" x14ac:dyDescent="0.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3" x14ac:dyDescent="0.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3" x14ac:dyDescent="0.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3" x14ac:dyDescent="0.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3" x14ac:dyDescent="0.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3" x14ac:dyDescent="0.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3" x14ac:dyDescent="0.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3" x14ac:dyDescent="0.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3" x14ac:dyDescent="0.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3" x14ac:dyDescent="0.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3" x14ac:dyDescent="0.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3" x14ac:dyDescent="0.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3" x14ac:dyDescent="0.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3" x14ac:dyDescent="0.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3" x14ac:dyDescent="0.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3" x14ac:dyDescent="0.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3" x14ac:dyDescent="0.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3" x14ac:dyDescent="0.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3" x14ac:dyDescent="0.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3" x14ac:dyDescent="0.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3" x14ac:dyDescent="0.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3" x14ac:dyDescent="0.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3" x14ac:dyDescent="0.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3" x14ac:dyDescent="0.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3" x14ac:dyDescent="0.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3" x14ac:dyDescent="0.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3" x14ac:dyDescent="0.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3" x14ac:dyDescent="0.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3" x14ac:dyDescent="0.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3" x14ac:dyDescent="0.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3" x14ac:dyDescent="0.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3" x14ac:dyDescent="0.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3" x14ac:dyDescent="0.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3" x14ac:dyDescent="0.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3" x14ac:dyDescent="0.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3" x14ac:dyDescent="0.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3" x14ac:dyDescent="0.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3" x14ac:dyDescent="0.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3" x14ac:dyDescent="0.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3" x14ac:dyDescent="0.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3" x14ac:dyDescent="0.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3" x14ac:dyDescent="0.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3" x14ac:dyDescent="0.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3" x14ac:dyDescent="0.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3" x14ac:dyDescent="0.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3" x14ac:dyDescent="0.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3" x14ac:dyDescent="0.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3" x14ac:dyDescent="0.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3" x14ac:dyDescent="0.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3" x14ac:dyDescent="0.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3" x14ac:dyDescent="0.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3" x14ac:dyDescent="0.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3" x14ac:dyDescent="0.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3" x14ac:dyDescent="0.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3" x14ac:dyDescent="0.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3" x14ac:dyDescent="0.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3" x14ac:dyDescent="0.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3" x14ac:dyDescent="0.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3" x14ac:dyDescent="0.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3" x14ac:dyDescent="0.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3" x14ac:dyDescent="0.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3" x14ac:dyDescent="0.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3" x14ac:dyDescent="0.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3" x14ac:dyDescent="0.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3" x14ac:dyDescent="0.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3" x14ac:dyDescent="0.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3" x14ac:dyDescent="0.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3" x14ac:dyDescent="0.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3" x14ac:dyDescent="0.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3" x14ac:dyDescent="0.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3" x14ac:dyDescent="0.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3" x14ac:dyDescent="0.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3" x14ac:dyDescent="0.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3" x14ac:dyDescent="0.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3" x14ac:dyDescent="0.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3" x14ac:dyDescent="0.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3" x14ac:dyDescent="0.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3" x14ac:dyDescent="0.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3" x14ac:dyDescent="0.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3" x14ac:dyDescent="0.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3" x14ac:dyDescent="0.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3" x14ac:dyDescent="0.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3" x14ac:dyDescent="0.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3" x14ac:dyDescent="0.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3" x14ac:dyDescent="0.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3" x14ac:dyDescent="0.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3" x14ac:dyDescent="0.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3" x14ac:dyDescent="0.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3" x14ac:dyDescent="0.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3" x14ac:dyDescent="0.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3" x14ac:dyDescent="0.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3" x14ac:dyDescent="0.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3" x14ac:dyDescent="0.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3" x14ac:dyDescent="0.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3" x14ac:dyDescent="0.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3" x14ac:dyDescent="0.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3" x14ac:dyDescent="0.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3" x14ac:dyDescent="0.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3" x14ac:dyDescent="0.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3" x14ac:dyDescent="0.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3" x14ac:dyDescent="0.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3" x14ac:dyDescent="0.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3" x14ac:dyDescent="0.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3" x14ac:dyDescent="0.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3" x14ac:dyDescent="0.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3" x14ac:dyDescent="0.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3" x14ac:dyDescent="0.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3" x14ac:dyDescent="0.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3" x14ac:dyDescent="0.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3" x14ac:dyDescent="0.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3" x14ac:dyDescent="0.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3" x14ac:dyDescent="0.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3" x14ac:dyDescent="0.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3" x14ac:dyDescent="0.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3" x14ac:dyDescent="0.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3" x14ac:dyDescent="0.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3" x14ac:dyDescent="0.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3" x14ac:dyDescent="0.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3" x14ac:dyDescent="0.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3" x14ac:dyDescent="0.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3" x14ac:dyDescent="0.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3" x14ac:dyDescent="0.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3" x14ac:dyDescent="0.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3" x14ac:dyDescent="0.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3" x14ac:dyDescent="0.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3" x14ac:dyDescent="0.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3" x14ac:dyDescent="0.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3" x14ac:dyDescent="0.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3" x14ac:dyDescent="0.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3" x14ac:dyDescent="0.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3" x14ac:dyDescent="0.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3" x14ac:dyDescent="0.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3" x14ac:dyDescent="0.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3" x14ac:dyDescent="0.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3" x14ac:dyDescent="0.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3" x14ac:dyDescent="0.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3" x14ac:dyDescent="0.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3" x14ac:dyDescent="0.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3" x14ac:dyDescent="0.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3" x14ac:dyDescent="0.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3" x14ac:dyDescent="0.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3" x14ac:dyDescent="0.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3" x14ac:dyDescent="0.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3" x14ac:dyDescent="0.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3" x14ac:dyDescent="0.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3" x14ac:dyDescent="0.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3" x14ac:dyDescent="0.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3" x14ac:dyDescent="0.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3" x14ac:dyDescent="0.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3" x14ac:dyDescent="0.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3" x14ac:dyDescent="0.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3" x14ac:dyDescent="0.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3" x14ac:dyDescent="0.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3" x14ac:dyDescent="0.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3" x14ac:dyDescent="0.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3" x14ac:dyDescent="0.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3" x14ac:dyDescent="0.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3" x14ac:dyDescent="0.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3" x14ac:dyDescent="0.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3" x14ac:dyDescent="0.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3" x14ac:dyDescent="0.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3" x14ac:dyDescent="0.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3" x14ac:dyDescent="0.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3" x14ac:dyDescent="0.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3" x14ac:dyDescent="0.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3" x14ac:dyDescent="0.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3" x14ac:dyDescent="0.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3" x14ac:dyDescent="0.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3" x14ac:dyDescent="0.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3" x14ac:dyDescent="0.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3" x14ac:dyDescent="0.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3" x14ac:dyDescent="0.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3" x14ac:dyDescent="0.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3" x14ac:dyDescent="0.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3" x14ac:dyDescent="0.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3" x14ac:dyDescent="0.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3" x14ac:dyDescent="0.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3" x14ac:dyDescent="0.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3" x14ac:dyDescent="0.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3" x14ac:dyDescent="0.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3" x14ac:dyDescent="0.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3" x14ac:dyDescent="0.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3" x14ac:dyDescent="0.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3" x14ac:dyDescent="0.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3" x14ac:dyDescent="0.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3" x14ac:dyDescent="0.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3" x14ac:dyDescent="0.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3" x14ac:dyDescent="0.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3" x14ac:dyDescent="0.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3" x14ac:dyDescent="0.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3" x14ac:dyDescent="0.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3" x14ac:dyDescent="0.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3" x14ac:dyDescent="0.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3" x14ac:dyDescent="0.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3" x14ac:dyDescent="0.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3" x14ac:dyDescent="0.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3" x14ac:dyDescent="0.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3" x14ac:dyDescent="0.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3" x14ac:dyDescent="0.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3" x14ac:dyDescent="0.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3" x14ac:dyDescent="0.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3" x14ac:dyDescent="0.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3" x14ac:dyDescent="0.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3" x14ac:dyDescent="0.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3" x14ac:dyDescent="0.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3" x14ac:dyDescent="0.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3" x14ac:dyDescent="0.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3" x14ac:dyDescent="0.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3" x14ac:dyDescent="0.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3" x14ac:dyDescent="0.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3" x14ac:dyDescent="0.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3" x14ac:dyDescent="0.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3" x14ac:dyDescent="0.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3" x14ac:dyDescent="0.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3" x14ac:dyDescent="0.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3" x14ac:dyDescent="0.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3" x14ac:dyDescent="0.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3" x14ac:dyDescent="0.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3" x14ac:dyDescent="0.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3" x14ac:dyDescent="0.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3" x14ac:dyDescent="0.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3" x14ac:dyDescent="0.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3" x14ac:dyDescent="0.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3" x14ac:dyDescent="0.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3" x14ac:dyDescent="0.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3" x14ac:dyDescent="0.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3" x14ac:dyDescent="0.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3" x14ac:dyDescent="0.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3" x14ac:dyDescent="0.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3" x14ac:dyDescent="0.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3" x14ac:dyDescent="0.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3" x14ac:dyDescent="0.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3" x14ac:dyDescent="0.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3" x14ac:dyDescent="0.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3" x14ac:dyDescent="0.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3" x14ac:dyDescent="0.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3" x14ac:dyDescent="0.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3" x14ac:dyDescent="0.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3" x14ac:dyDescent="0.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3" x14ac:dyDescent="0.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3" x14ac:dyDescent="0.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3" x14ac:dyDescent="0.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3" x14ac:dyDescent="0.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3" x14ac:dyDescent="0.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3" x14ac:dyDescent="0.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3" x14ac:dyDescent="0.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3" x14ac:dyDescent="0.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3" x14ac:dyDescent="0.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3" x14ac:dyDescent="0.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3" x14ac:dyDescent="0.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3" x14ac:dyDescent="0.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3" x14ac:dyDescent="0.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3" x14ac:dyDescent="0.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3" x14ac:dyDescent="0.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3" x14ac:dyDescent="0.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3" x14ac:dyDescent="0.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3" x14ac:dyDescent="0.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3" x14ac:dyDescent="0.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3" x14ac:dyDescent="0.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3" x14ac:dyDescent="0.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3" x14ac:dyDescent="0.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3" x14ac:dyDescent="0.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3" x14ac:dyDescent="0.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3" x14ac:dyDescent="0.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3" x14ac:dyDescent="0.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3" x14ac:dyDescent="0.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3" x14ac:dyDescent="0.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3" x14ac:dyDescent="0.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3" x14ac:dyDescent="0.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3" x14ac:dyDescent="0.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3" x14ac:dyDescent="0.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3" x14ac:dyDescent="0.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3" x14ac:dyDescent="0.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3" x14ac:dyDescent="0.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3" x14ac:dyDescent="0.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3" x14ac:dyDescent="0.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3" x14ac:dyDescent="0.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3" x14ac:dyDescent="0.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3" x14ac:dyDescent="0.1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3" x14ac:dyDescent="0.1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3" x14ac:dyDescent="0.1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3" x14ac:dyDescent="0.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3" x14ac:dyDescent="0.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3" x14ac:dyDescent="0.1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3" x14ac:dyDescent="0.1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3" x14ac:dyDescent="0.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3" x14ac:dyDescent="0.1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3" x14ac:dyDescent="0.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3" x14ac:dyDescent="0.1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3" x14ac:dyDescent="0.1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3" x14ac:dyDescent="0.1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3" x14ac:dyDescent="0.1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3" x14ac:dyDescent="0.1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3" x14ac:dyDescent="0.1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3" x14ac:dyDescent="0.1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3" x14ac:dyDescent="0.1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3" x14ac:dyDescent="0.1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3" x14ac:dyDescent="0.1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3" x14ac:dyDescent="0.1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3" x14ac:dyDescent="0.1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3" x14ac:dyDescent="0.1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3" x14ac:dyDescent="0.1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3" x14ac:dyDescent="0.1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3" x14ac:dyDescent="0.1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3" x14ac:dyDescent="0.1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3" x14ac:dyDescent="0.1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3" x14ac:dyDescent="0.1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3" x14ac:dyDescent="0.1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3" x14ac:dyDescent="0.1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3" x14ac:dyDescent="0.1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3" x14ac:dyDescent="0.1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3" x14ac:dyDescent="0.1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3" x14ac:dyDescent="0.1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3" x14ac:dyDescent="0.1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3" x14ac:dyDescent="0.1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3" x14ac:dyDescent="0.1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3" x14ac:dyDescent="0.1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3" x14ac:dyDescent="0.1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3" x14ac:dyDescent="0.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3" x14ac:dyDescent="0.1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3" x14ac:dyDescent="0.1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3" x14ac:dyDescent="0.1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3" x14ac:dyDescent="0.1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3" x14ac:dyDescent="0.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3" x14ac:dyDescent="0.1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3" x14ac:dyDescent="0.1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3" x14ac:dyDescent="0.1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3" x14ac:dyDescent="0.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3" x14ac:dyDescent="0.1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3" x14ac:dyDescent="0.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3" x14ac:dyDescent="0.1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3" x14ac:dyDescent="0.1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3" x14ac:dyDescent="0.1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3" x14ac:dyDescent="0.1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3" x14ac:dyDescent="0.1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3" x14ac:dyDescent="0.1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3" x14ac:dyDescent="0.1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3" x14ac:dyDescent="0.1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3" x14ac:dyDescent="0.1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3" x14ac:dyDescent="0.1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3" x14ac:dyDescent="0.1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3" x14ac:dyDescent="0.1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3" x14ac:dyDescent="0.1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3" x14ac:dyDescent="0.1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3" x14ac:dyDescent="0.1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3" x14ac:dyDescent="0.1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3" x14ac:dyDescent="0.1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3" x14ac:dyDescent="0.1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3" x14ac:dyDescent="0.1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3" x14ac:dyDescent="0.1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3" x14ac:dyDescent="0.1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3" x14ac:dyDescent="0.1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3" x14ac:dyDescent="0.1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3" x14ac:dyDescent="0.1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3" x14ac:dyDescent="0.1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3" x14ac:dyDescent="0.1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3" x14ac:dyDescent="0.1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3" x14ac:dyDescent="0.1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3" x14ac:dyDescent="0.1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3" x14ac:dyDescent="0.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3" x14ac:dyDescent="0.1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3" x14ac:dyDescent="0.1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3" x14ac:dyDescent="0.1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3" x14ac:dyDescent="0.1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3" x14ac:dyDescent="0.1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3" x14ac:dyDescent="0.1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3" x14ac:dyDescent="0.1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3" x14ac:dyDescent="0.1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3" x14ac:dyDescent="0.1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3" x14ac:dyDescent="0.1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3" x14ac:dyDescent="0.1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3" x14ac:dyDescent="0.1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3" x14ac:dyDescent="0.1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3" x14ac:dyDescent="0.1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3" x14ac:dyDescent="0.1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3" x14ac:dyDescent="0.1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3" x14ac:dyDescent="0.1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3" x14ac:dyDescent="0.1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3" x14ac:dyDescent="0.1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3" x14ac:dyDescent="0.1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3" x14ac:dyDescent="0.1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3" x14ac:dyDescent="0.1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3" x14ac:dyDescent="0.1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3" x14ac:dyDescent="0.1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3" x14ac:dyDescent="0.1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3" x14ac:dyDescent="0.1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3" x14ac:dyDescent="0.1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3" x14ac:dyDescent="0.1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3" x14ac:dyDescent="0.1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3" x14ac:dyDescent="0.1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3" x14ac:dyDescent="0.1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3" x14ac:dyDescent="0.1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3" x14ac:dyDescent="0.1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3" x14ac:dyDescent="0.1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3" x14ac:dyDescent="0.1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3" x14ac:dyDescent="0.1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3" x14ac:dyDescent="0.1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3" x14ac:dyDescent="0.1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3" x14ac:dyDescent="0.1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3" x14ac:dyDescent="0.1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3" x14ac:dyDescent="0.1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3" x14ac:dyDescent="0.1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3" x14ac:dyDescent="0.1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3" x14ac:dyDescent="0.1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3" x14ac:dyDescent="0.1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3" x14ac:dyDescent="0.1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3" x14ac:dyDescent="0.1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3" x14ac:dyDescent="0.1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3" x14ac:dyDescent="0.1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3" x14ac:dyDescent="0.1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3" x14ac:dyDescent="0.1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3" x14ac:dyDescent="0.1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3" x14ac:dyDescent="0.1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3" x14ac:dyDescent="0.1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3" x14ac:dyDescent="0.1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3" x14ac:dyDescent="0.1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3" x14ac:dyDescent="0.1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3" x14ac:dyDescent="0.1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3" x14ac:dyDescent="0.1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3" x14ac:dyDescent="0.1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3" x14ac:dyDescent="0.1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3" x14ac:dyDescent="0.1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3" x14ac:dyDescent="0.1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3" x14ac:dyDescent="0.1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3" x14ac:dyDescent="0.1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3" x14ac:dyDescent="0.1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3" x14ac:dyDescent="0.1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3" x14ac:dyDescent="0.1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3" x14ac:dyDescent="0.1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3" x14ac:dyDescent="0.1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3" x14ac:dyDescent="0.1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3" x14ac:dyDescent="0.1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3" x14ac:dyDescent="0.1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3" x14ac:dyDescent="0.1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3" x14ac:dyDescent="0.1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3" x14ac:dyDescent="0.1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3" x14ac:dyDescent="0.1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3" x14ac:dyDescent="0.1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3" x14ac:dyDescent="0.1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3" x14ac:dyDescent="0.1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3" x14ac:dyDescent="0.1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3" x14ac:dyDescent="0.1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3" x14ac:dyDescent="0.1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3" x14ac:dyDescent="0.1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3" x14ac:dyDescent="0.1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3" x14ac:dyDescent="0.1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3" x14ac:dyDescent="0.1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3" x14ac:dyDescent="0.1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3" x14ac:dyDescent="0.1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3" x14ac:dyDescent="0.1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3" x14ac:dyDescent="0.1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3" x14ac:dyDescent="0.1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3" x14ac:dyDescent="0.1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3" x14ac:dyDescent="0.1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3" x14ac:dyDescent="0.1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3" x14ac:dyDescent="0.1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3" x14ac:dyDescent="0.1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3" x14ac:dyDescent="0.1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3" x14ac:dyDescent="0.1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3" x14ac:dyDescent="0.1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3" x14ac:dyDescent="0.1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3" x14ac:dyDescent="0.1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3" x14ac:dyDescent="0.1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3" x14ac:dyDescent="0.1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3" x14ac:dyDescent="0.1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3" x14ac:dyDescent="0.1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3" x14ac:dyDescent="0.1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3" x14ac:dyDescent="0.1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3" x14ac:dyDescent="0.1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3" x14ac:dyDescent="0.1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3" x14ac:dyDescent="0.1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3" x14ac:dyDescent="0.1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3" x14ac:dyDescent="0.1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3" x14ac:dyDescent="0.1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3" x14ac:dyDescent="0.1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3" x14ac:dyDescent="0.1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3" x14ac:dyDescent="0.1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3" x14ac:dyDescent="0.1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3" x14ac:dyDescent="0.1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3" x14ac:dyDescent="0.1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3" x14ac:dyDescent="0.1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3" x14ac:dyDescent="0.1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3" x14ac:dyDescent="0.1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3" x14ac:dyDescent="0.1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3" x14ac:dyDescent="0.1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3" x14ac:dyDescent="0.1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3" x14ac:dyDescent="0.1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3" x14ac:dyDescent="0.1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3" x14ac:dyDescent="0.1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3" x14ac:dyDescent="0.1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3" x14ac:dyDescent="0.1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3" x14ac:dyDescent="0.1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3" x14ac:dyDescent="0.1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3" x14ac:dyDescent="0.1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3" x14ac:dyDescent="0.1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3" x14ac:dyDescent="0.1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3" x14ac:dyDescent="0.1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3" x14ac:dyDescent="0.1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3" x14ac:dyDescent="0.1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3" x14ac:dyDescent="0.1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3" x14ac:dyDescent="0.1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3" x14ac:dyDescent="0.1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3" x14ac:dyDescent="0.1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3" x14ac:dyDescent="0.1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3" x14ac:dyDescent="0.1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3" x14ac:dyDescent="0.1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3" x14ac:dyDescent="0.1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3" x14ac:dyDescent="0.1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3" x14ac:dyDescent="0.1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3" x14ac:dyDescent="0.1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3" x14ac:dyDescent="0.1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3" x14ac:dyDescent="0.1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3" x14ac:dyDescent="0.1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3" x14ac:dyDescent="0.1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3" x14ac:dyDescent="0.1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3" x14ac:dyDescent="0.1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3" x14ac:dyDescent="0.1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3" x14ac:dyDescent="0.1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3" x14ac:dyDescent="0.1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3" x14ac:dyDescent="0.1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3" x14ac:dyDescent="0.1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3" x14ac:dyDescent="0.1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3" x14ac:dyDescent="0.1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3" x14ac:dyDescent="0.1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3" x14ac:dyDescent="0.1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3" x14ac:dyDescent="0.1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3" x14ac:dyDescent="0.1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3" x14ac:dyDescent="0.1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3" x14ac:dyDescent="0.1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3" x14ac:dyDescent="0.1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3" x14ac:dyDescent="0.1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3" x14ac:dyDescent="0.1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3" x14ac:dyDescent="0.1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3" x14ac:dyDescent="0.1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3" x14ac:dyDescent="0.1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3" x14ac:dyDescent="0.1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3" x14ac:dyDescent="0.1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3" x14ac:dyDescent="0.1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3" x14ac:dyDescent="0.1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3" x14ac:dyDescent="0.1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3" x14ac:dyDescent="0.1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3" x14ac:dyDescent="0.1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3" x14ac:dyDescent="0.1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3" x14ac:dyDescent="0.1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3" x14ac:dyDescent="0.1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3" x14ac:dyDescent="0.1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3" x14ac:dyDescent="0.1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3" x14ac:dyDescent="0.1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3" x14ac:dyDescent="0.1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3" x14ac:dyDescent="0.1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3" x14ac:dyDescent="0.1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3" x14ac:dyDescent="0.1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3" x14ac:dyDescent="0.1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3" x14ac:dyDescent="0.1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3" x14ac:dyDescent="0.1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3" x14ac:dyDescent="0.1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3" x14ac:dyDescent="0.1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3" x14ac:dyDescent="0.1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3" x14ac:dyDescent="0.1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3" x14ac:dyDescent="0.1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3" x14ac:dyDescent="0.1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3" x14ac:dyDescent="0.1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3" x14ac:dyDescent="0.1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3" x14ac:dyDescent="0.1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3" x14ac:dyDescent="0.1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3" x14ac:dyDescent="0.1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3" x14ac:dyDescent="0.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3" x14ac:dyDescent="0.1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3" x14ac:dyDescent="0.1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3" x14ac:dyDescent="0.1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3" x14ac:dyDescent="0.1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3" x14ac:dyDescent="0.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3" x14ac:dyDescent="0.1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3" x14ac:dyDescent="0.1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3" x14ac:dyDescent="0.1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3" x14ac:dyDescent="0.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3" x14ac:dyDescent="0.1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3" x14ac:dyDescent="0.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3" x14ac:dyDescent="0.1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3" x14ac:dyDescent="0.1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3" x14ac:dyDescent="0.1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3" x14ac:dyDescent="0.1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3" x14ac:dyDescent="0.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3" x14ac:dyDescent="0.1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3" x14ac:dyDescent="0.1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3" x14ac:dyDescent="0.1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3" x14ac:dyDescent="0.1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3" x14ac:dyDescent="0.1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3" x14ac:dyDescent="0.1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3" x14ac:dyDescent="0.1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3" x14ac:dyDescent="0.1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3" x14ac:dyDescent="0.1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3" x14ac:dyDescent="0.1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3" x14ac:dyDescent="0.1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3" x14ac:dyDescent="0.1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3" x14ac:dyDescent="0.1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3" x14ac:dyDescent="0.1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3" x14ac:dyDescent="0.1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3" x14ac:dyDescent="0.1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3" x14ac:dyDescent="0.1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3" x14ac:dyDescent="0.1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3" x14ac:dyDescent="0.1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3" x14ac:dyDescent="0.1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3" x14ac:dyDescent="0.1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3" x14ac:dyDescent="0.1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3" x14ac:dyDescent="0.1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3" x14ac:dyDescent="0.1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3" x14ac:dyDescent="0.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3" x14ac:dyDescent="0.1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3" x14ac:dyDescent="0.1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3" x14ac:dyDescent="0.1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3" x14ac:dyDescent="0.1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3" x14ac:dyDescent="0.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3" x14ac:dyDescent="0.1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3" x14ac:dyDescent="0.1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3" x14ac:dyDescent="0.1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3" x14ac:dyDescent="0.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3" x14ac:dyDescent="0.1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3" x14ac:dyDescent="0.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3" x14ac:dyDescent="0.1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3" x14ac:dyDescent="0.1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3" x14ac:dyDescent="0.1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3" x14ac:dyDescent="0.1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3" x14ac:dyDescent="0.1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3" x14ac:dyDescent="0.1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3" x14ac:dyDescent="0.1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3" x14ac:dyDescent="0.1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3" x14ac:dyDescent="0.1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3" x14ac:dyDescent="0.1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3" x14ac:dyDescent="0.1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3" x14ac:dyDescent="0.1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3" x14ac:dyDescent="0.1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3" x14ac:dyDescent="0.1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3" x14ac:dyDescent="0.1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3" x14ac:dyDescent="0.1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3" x14ac:dyDescent="0.1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3" x14ac:dyDescent="0.1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3" x14ac:dyDescent="0.1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3" x14ac:dyDescent="0.1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3" x14ac:dyDescent="0.1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3" x14ac:dyDescent="0.1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3" x14ac:dyDescent="0.1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3" x14ac:dyDescent="0.1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3" x14ac:dyDescent="0.1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3" x14ac:dyDescent="0.1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3" x14ac:dyDescent="0.1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3" x14ac:dyDescent="0.1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3" x14ac:dyDescent="0.1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3" x14ac:dyDescent="0.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3" x14ac:dyDescent="0.1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3" x14ac:dyDescent="0.1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3" x14ac:dyDescent="0.1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3" x14ac:dyDescent="0.1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3" x14ac:dyDescent="0.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3" x14ac:dyDescent="0.1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3" x14ac:dyDescent="0.1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3" x14ac:dyDescent="0.1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3" x14ac:dyDescent="0.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3" x14ac:dyDescent="0.1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3" x14ac:dyDescent="0.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3" x14ac:dyDescent="0.1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3" x14ac:dyDescent="0.1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3" x14ac:dyDescent="0.1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3" x14ac:dyDescent="0.1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3" x14ac:dyDescent="0.1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3" x14ac:dyDescent="0.1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3" x14ac:dyDescent="0.1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3" x14ac:dyDescent="0.1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3" x14ac:dyDescent="0.1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3" x14ac:dyDescent="0.1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3" x14ac:dyDescent="0.1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3" x14ac:dyDescent="0.1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3" x14ac:dyDescent="0.1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3" x14ac:dyDescent="0.1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3" x14ac:dyDescent="0.1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3" x14ac:dyDescent="0.1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3" x14ac:dyDescent="0.1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3" x14ac:dyDescent="0.1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3" x14ac:dyDescent="0.1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3" x14ac:dyDescent="0.1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3" x14ac:dyDescent="0.1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3" x14ac:dyDescent="0.1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3" x14ac:dyDescent="0.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3" x14ac:dyDescent="0.1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3" x14ac:dyDescent="0.1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3" x14ac:dyDescent="0.1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3" x14ac:dyDescent="0.1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3" x14ac:dyDescent="0.1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3" x14ac:dyDescent="0.1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3" x14ac:dyDescent="0.1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3" x14ac:dyDescent="0.1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3" x14ac:dyDescent="0.1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3" x14ac:dyDescent="0.1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3" x14ac:dyDescent="0.1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3" x14ac:dyDescent="0.1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3" x14ac:dyDescent="0.1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3" x14ac:dyDescent="0.1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3" x14ac:dyDescent="0.1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3" x14ac:dyDescent="0.1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3" x14ac:dyDescent="0.1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3" x14ac:dyDescent="0.1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3" x14ac:dyDescent="0.1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3" x14ac:dyDescent="0.1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3" x14ac:dyDescent="0.1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3" x14ac:dyDescent="0.1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3" x14ac:dyDescent="0.1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3" x14ac:dyDescent="0.1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3" x14ac:dyDescent="0.1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3" x14ac:dyDescent="0.1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3" x14ac:dyDescent="0.1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3" x14ac:dyDescent="0.1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3" x14ac:dyDescent="0.1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3" x14ac:dyDescent="0.1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3" x14ac:dyDescent="0.1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3" x14ac:dyDescent="0.1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3" x14ac:dyDescent="0.1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3" x14ac:dyDescent="0.1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3" x14ac:dyDescent="0.1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3" x14ac:dyDescent="0.1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3" x14ac:dyDescent="0.1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3" x14ac:dyDescent="0.1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3" x14ac:dyDescent="0.1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3" x14ac:dyDescent="0.1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3" x14ac:dyDescent="0.1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3" x14ac:dyDescent="0.1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3" x14ac:dyDescent="0.1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3" x14ac:dyDescent="0.1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3" x14ac:dyDescent="0.1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3" x14ac:dyDescent="0.1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3" x14ac:dyDescent="0.1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3" x14ac:dyDescent="0.1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3" x14ac:dyDescent="0.1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3" x14ac:dyDescent="0.1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3" x14ac:dyDescent="0.1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3" x14ac:dyDescent="0.1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3" x14ac:dyDescent="0.1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3" x14ac:dyDescent="0.1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3" x14ac:dyDescent="0.1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3" x14ac:dyDescent="0.1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3" x14ac:dyDescent="0.1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3" x14ac:dyDescent="0.1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3" x14ac:dyDescent="0.1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3" x14ac:dyDescent="0.1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3" x14ac:dyDescent="0.1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3" x14ac:dyDescent="0.1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3" x14ac:dyDescent="0.1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3" x14ac:dyDescent="0.1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3" x14ac:dyDescent="0.1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3" x14ac:dyDescent="0.1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3" x14ac:dyDescent="0.1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3" x14ac:dyDescent="0.1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3" x14ac:dyDescent="0.1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3" x14ac:dyDescent="0.1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3" x14ac:dyDescent="0.1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3" x14ac:dyDescent="0.1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3" x14ac:dyDescent="0.1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3" x14ac:dyDescent="0.1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3" x14ac:dyDescent="0.1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3" x14ac:dyDescent="0.1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3" x14ac:dyDescent="0.1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3" x14ac:dyDescent="0.1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3" x14ac:dyDescent="0.1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3" x14ac:dyDescent="0.1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3" x14ac:dyDescent="0.1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3" x14ac:dyDescent="0.1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3" x14ac:dyDescent="0.1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3" x14ac:dyDescent="0.1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3" x14ac:dyDescent="0.1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3" x14ac:dyDescent="0.1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3" x14ac:dyDescent="0.1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3" x14ac:dyDescent="0.1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3" x14ac:dyDescent="0.1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3" x14ac:dyDescent="0.1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3" x14ac:dyDescent="0.1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3" x14ac:dyDescent="0.1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3" x14ac:dyDescent="0.1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3" x14ac:dyDescent="0.1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3" x14ac:dyDescent="0.1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3" x14ac:dyDescent="0.1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3" x14ac:dyDescent="0.1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3" x14ac:dyDescent="0.1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3" x14ac:dyDescent="0.1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3" x14ac:dyDescent="0.1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3" x14ac:dyDescent="0.1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3" x14ac:dyDescent="0.1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3" x14ac:dyDescent="0.1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3" x14ac:dyDescent="0.1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3" x14ac:dyDescent="0.1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3" x14ac:dyDescent="0.1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3" x14ac:dyDescent="0.1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3" x14ac:dyDescent="0.1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3" x14ac:dyDescent="0.1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3" x14ac:dyDescent="0.1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3" x14ac:dyDescent="0.1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3" x14ac:dyDescent="0.1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3" x14ac:dyDescent="0.1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3" x14ac:dyDescent="0.1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3" x14ac:dyDescent="0.1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3" x14ac:dyDescent="0.1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3" x14ac:dyDescent="0.1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3" x14ac:dyDescent="0.1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3" x14ac:dyDescent="0.1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3" x14ac:dyDescent="0.1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3" x14ac:dyDescent="0.1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3" x14ac:dyDescent="0.1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3" x14ac:dyDescent="0.1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3" x14ac:dyDescent="0.1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3" x14ac:dyDescent="0.1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3" x14ac:dyDescent="0.1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3" x14ac:dyDescent="0.1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3" x14ac:dyDescent="0.1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3" x14ac:dyDescent="0.1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3" x14ac:dyDescent="0.1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3" x14ac:dyDescent="0.1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3" x14ac:dyDescent="0.1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3" x14ac:dyDescent="0.1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3" x14ac:dyDescent="0.1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3" x14ac:dyDescent="0.1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3" x14ac:dyDescent="0.1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3" x14ac:dyDescent="0.1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3" x14ac:dyDescent="0.1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3" x14ac:dyDescent="0.1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3" x14ac:dyDescent="0.1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3" x14ac:dyDescent="0.1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3" x14ac:dyDescent="0.1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3" x14ac:dyDescent="0.1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3" x14ac:dyDescent="0.1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3" x14ac:dyDescent="0.1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3" x14ac:dyDescent="0.1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3" x14ac:dyDescent="0.1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3" x14ac:dyDescent="0.1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3" x14ac:dyDescent="0.1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3" x14ac:dyDescent="0.1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3" x14ac:dyDescent="0.1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3" x14ac:dyDescent="0.1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3" x14ac:dyDescent="0.1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3" x14ac:dyDescent="0.1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3" x14ac:dyDescent="0.1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3" x14ac:dyDescent="0.1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3" x14ac:dyDescent="0.1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3" x14ac:dyDescent="0.1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3" x14ac:dyDescent="0.1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3" x14ac:dyDescent="0.1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3" x14ac:dyDescent="0.1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3" x14ac:dyDescent="0.1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3" x14ac:dyDescent="0.1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3" x14ac:dyDescent="0.1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3" x14ac:dyDescent="0.1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3" x14ac:dyDescent="0.1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3" x14ac:dyDescent="0.1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3" x14ac:dyDescent="0.1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3" x14ac:dyDescent="0.1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3" x14ac:dyDescent="0.1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3" x14ac:dyDescent="0.1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3" x14ac:dyDescent="0.1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3" x14ac:dyDescent="0.1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3" x14ac:dyDescent="0.1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3" x14ac:dyDescent="0.1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3" x14ac:dyDescent="0.1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3" x14ac:dyDescent="0.1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3" x14ac:dyDescent="0.1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3" x14ac:dyDescent="0.1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3" x14ac:dyDescent="0.1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3" x14ac:dyDescent="0.1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3" x14ac:dyDescent="0.1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3" x14ac:dyDescent="0.1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3" x14ac:dyDescent="0.1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3" x14ac:dyDescent="0.1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0"/>
  <sheetViews>
    <sheetView workbookViewId="0"/>
  </sheetViews>
  <sheetFormatPr baseColWidth="10" defaultColWidth="14.5" defaultRowHeight="15.75" customHeight="1" x14ac:dyDescent="0.15"/>
  <cols>
    <col min="20" max="20" width="20.83203125" customWidth="1"/>
  </cols>
  <sheetData>
    <row r="1" spans="1:25" ht="15.75" customHeight="1" x14ac:dyDescent="0.1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20</v>
      </c>
      <c r="U1" s="6"/>
      <c r="V1" s="6"/>
      <c r="W1" s="6"/>
      <c r="X1" s="6"/>
      <c r="Y1" s="6"/>
    </row>
    <row r="2" spans="1:25" ht="15.75" customHeight="1" x14ac:dyDescent="0.15">
      <c r="A2" s="7" t="s">
        <v>12</v>
      </c>
      <c r="B2" s="8">
        <v>1</v>
      </c>
      <c r="C2" s="8">
        <v>1</v>
      </c>
      <c r="D2" s="8">
        <v>10</v>
      </c>
      <c r="E2" s="10">
        <v>1000</v>
      </c>
      <c r="F2" s="10">
        <v>800</v>
      </c>
      <c r="G2" s="10">
        <f>E2*D2</f>
        <v>10000</v>
      </c>
      <c r="H2" s="10">
        <f t="shared" ref="H2:H4" si="0">F2*D2</f>
        <v>8000</v>
      </c>
      <c r="I2" s="11">
        <v>43466</v>
      </c>
      <c r="J2" s="11">
        <v>43830</v>
      </c>
      <c r="K2" s="12">
        <v>0.8</v>
      </c>
      <c r="L2" s="10">
        <f>G2*0.8</f>
        <v>8000</v>
      </c>
      <c r="M2" s="13">
        <f>L2/L5</f>
        <v>0.132013201320132</v>
      </c>
      <c r="N2" s="14">
        <f>H5*M2</f>
        <v>8712.8712871287116</v>
      </c>
      <c r="O2" s="15">
        <v>365</v>
      </c>
      <c r="P2" s="16">
        <f t="shared" ref="P2:P4" si="1">D2*O2</f>
        <v>3650</v>
      </c>
      <c r="Q2" s="13">
        <f>P2/P5</f>
        <v>0.14274540477121628</v>
      </c>
      <c r="R2" s="14">
        <f>H5*Q2</f>
        <v>9421.1967149002739</v>
      </c>
      <c r="S2" s="17">
        <f t="shared" ref="S2:S4" si="2">R2/O2</f>
        <v>25.811497849041846</v>
      </c>
      <c r="T2" s="17">
        <f t="shared" ref="T2:T4" si="3">S2/D2</f>
        <v>2.5811497849041847</v>
      </c>
      <c r="U2" s="4"/>
      <c r="V2" s="4"/>
      <c r="W2" s="4"/>
      <c r="X2" s="4"/>
      <c r="Y2" s="4"/>
    </row>
    <row r="3" spans="1:25" ht="15.75" customHeight="1" x14ac:dyDescent="0.15">
      <c r="A3" s="7" t="s">
        <v>12</v>
      </c>
      <c r="B3" s="8">
        <v>2</v>
      </c>
      <c r="C3" s="8">
        <v>2</v>
      </c>
      <c r="D3" s="8">
        <v>20</v>
      </c>
      <c r="E3" s="10">
        <v>1000</v>
      </c>
      <c r="F3" s="10">
        <v>900</v>
      </c>
      <c r="G3" s="10">
        <f t="shared" ref="G3:G4" si="4">F3*D3</f>
        <v>18000</v>
      </c>
      <c r="H3" s="10">
        <f t="shared" si="0"/>
        <v>18000</v>
      </c>
      <c r="I3" s="11">
        <v>43831</v>
      </c>
      <c r="J3" s="11">
        <v>44196</v>
      </c>
      <c r="K3" s="12">
        <v>0.7</v>
      </c>
      <c r="L3" s="10">
        <f>G3*0.7</f>
        <v>12600</v>
      </c>
      <c r="M3" s="13">
        <f>L3/L5</f>
        <v>0.20792079207920791</v>
      </c>
      <c r="N3" s="14">
        <f>H5*M3</f>
        <v>13722.772277227723</v>
      </c>
      <c r="O3" s="15">
        <v>366</v>
      </c>
      <c r="P3" s="16">
        <f t="shared" si="1"/>
        <v>7320</v>
      </c>
      <c r="Q3" s="13">
        <f>P3/P5</f>
        <v>0.28627297614391867</v>
      </c>
      <c r="R3" s="14">
        <f>H5*Q3</f>
        <v>18894.01642549863</v>
      </c>
      <c r="S3" s="17">
        <f t="shared" si="2"/>
        <v>51.622995698083692</v>
      </c>
      <c r="T3" s="17">
        <f t="shared" si="3"/>
        <v>2.5811497849041847</v>
      </c>
      <c r="U3" s="4"/>
      <c r="V3" s="4"/>
      <c r="W3" s="4"/>
      <c r="X3" s="4"/>
      <c r="Y3" s="4"/>
    </row>
    <row r="4" spans="1:25" ht="15.75" customHeight="1" x14ac:dyDescent="0.15">
      <c r="A4" s="7" t="s">
        <v>12</v>
      </c>
      <c r="B4" s="8">
        <v>3</v>
      </c>
      <c r="C4" s="8">
        <v>3</v>
      </c>
      <c r="D4" s="8">
        <v>40</v>
      </c>
      <c r="E4" s="10">
        <v>1000</v>
      </c>
      <c r="F4" s="10">
        <v>1000</v>
      </c>
      <c r="G4" s="10">
        <f t="shared" si="4"/>
        <v>40000</v>
      </c>
      <c r="H4" s="10">
        <f t="shared" si="0"/>
        <v>40000</v>
      </c>
      <c r="I4" s="11">
        <v>44197</v>
      </c>
      <c r="J4" s="11">
        <v>44561</v>
      </c>
      <c r="K4" s="12">
        <v>1</v>
      </c>
      <c r="L4" s="10">
        <f>G4*1</f>
        <v>40000</v>
      </c>
      <c r="M4" s="13">
        <f>L4/L5</f>
        <v>0.66006600660066006</v>
      </c>
      <c r="N4" s="14">
        <f>H5*M4</f>
        <v>43564.356435643567</v>
      </c>
      <c r="O4" s="15">
        <v>365</v>
      </c>
      <c r="P4" s="16">
        <f t="shared" si="1"/>
        <v>14600</v>
      </c>
      <c r="Q4" s="13">
        <f>P4/P5</f>
        <v>0.57098161908486511</v>
      </c>
      <c r="R4" s="14">
        <f>H5*Q4</f>
        <v>37684.786859601096</v>
      </c>
      <c r="S4" s="17">
        <f t="shared" si="2"/>
        <v>103.24599139616738</v>
      </c>
      <c r="T4" s="17">
        <f t="shared" si="3"/>
        <v>2.5811497849041847</v>
      </c>
      <c r="U4" s="4"/>
      <c r="V4" s="4"/>
      <c r="W4" s="4"/>
      <c r="X4" s="4"/>
      <c r="Y4" s="4"/>
    </row>
    <row r="5" spans="1:25" ht="15.75" customHeight="1" x14ac:dyDescent="0.15">
      <c r="A5" s="18"/>
      <c r="B5" s="19"/>
      <c r="C5" s="19"/>
      <c r="D5" s="20">
        <v>70</v>
      </c>
      <c r="E5" s="19"/>
      <c r="F5" s="19"/>
      <c r="G5" s="21">
        <f t="shared" ref="G5:H5" si="5">SUM(G2:G4)</f>
        <v>68000</v>
      </c>
      <c r="H5" s="21">
        <f t="shared" si="5"/>
        <v>66000</v>
      </c>
      <c r="I5" s="19"/>
      <c r="J5" s="19"/>
      <c r="K5" s="19"/>
      <c r="L5" s="21">
        <f t="shared" ref="L5:R5" si="6">SUM(L2:L4)</f>
        <v>60600</v>
      </c>
      <c r="M5" s="22">
        <f t="shared" si="6"/>
        <v>1</v>
      </c>
      <c r="N5" s="23">
        <f t="shared" si="6"/>
        <v>66000</v>
      </c>
      <c r="O5" s="24">
        <f t="shared" si="6"/>
        <v>1096</v>
      </c>
      <c r="P5" s="25">
        <f t="shared" si="6"/>
        <v>25570</v>
      </c>
      <c r="Q5" s="22">
        <f t="shared" si="6"/>
        <v>1</v>
      </c>
      <c r="R5" s="23">
        <f t="shared" si="6"/>
        <v>66000</v>
      </c>
      <c r="S5" s="26"/>
      <c r="T5" s="26"/>
      <c r="U5" s="6"/>
      <c r="V5" s="6"/>
      <c r="W5" s="6"/>
      <c r="X5" s="6"/>
      <c r="Y5" s="6"/>
    </row>
    <row r="6" spans="1:25" ht="15.7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3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3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3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3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3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3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3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3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3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3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3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3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3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3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3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3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3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3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3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3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3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3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3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3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3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3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3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3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3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3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3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3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3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3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3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3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3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3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3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3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3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3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3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3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3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3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3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3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3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3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3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3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3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3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3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3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3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3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3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3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3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3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3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3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3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3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3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3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3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3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3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3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3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3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3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3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3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3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3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3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3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3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3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3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3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3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3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3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3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3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3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3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3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3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3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3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3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3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3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3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3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3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3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3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3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3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3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3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3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3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3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3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3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3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3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3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3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3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3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3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3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3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3" x14ac:dyDescent="0.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3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3" x14ac:dyDescent="0.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3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3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3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3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3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3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3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3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3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3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3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3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3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3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3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3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3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3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3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3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3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3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3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3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3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3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3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3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3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3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3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3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3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3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3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3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3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3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3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3" x14ac:dyDescent="0.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3" x14ac:dyDescent="0.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3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3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3" x14ac:dyDescent="0.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3" x14ac:dyDescent="0.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3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3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3" x14ac:dyDescent="0.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3" x14ac:dyDescent="0.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3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3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3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3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3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3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3" x14ac:dyDescent="0.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3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3" x14ac:dyDescent="0.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3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3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3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3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3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3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3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3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3" x14ac:dyDescent="0.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3" x14ac:dyDescent="0.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3" x14ac:dyDescent="0.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3" x14ac:dyDescent="0.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3" x14ac:dyDescent="0.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3" x14ac:dyDescent="0.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3" x14ac:dyDescent="0.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3" x14ac:dyDescent="0.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3" x14ac:dyDescent="0.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3" x14ac:dyDescent="0.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3" x14ac:dyDescent="0.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3" x14ac:dyDescent="0.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3" x14ac:dyDescent="0.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3" x14ac:dyDescent="0.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3" x14ac:dyDescent="0.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3" x14ac:dyDescent="0.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3" x14ac:dyDescent="0.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3" x14ac:dyDescent="0.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3" x14ac:dyDescent="0.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3" x14ac:dyDescent="0.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3" x14ac:dyDescent="0.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3" x14ac:dyDescent="0.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3" x14ac:dyDescent="0.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3" x14ac:dyDescent="0.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3" x14ac:dyDescent="0.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3" x14ac:dyDescent="0.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3" x14ac:dyDescent="0.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3" x14ac:dyDescent="0.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3" x14ac:dyDescent="0.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3" x14ac:dyDescent="0.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3" x14ac:dyDescent="0.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3" x14ac:dyDescent="0.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3" x14ac:dyDescent="0.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3" x14ac:dyDescent="0.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3" x14ac:dyDescent="0.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3" x14ac:dyDescent="0.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3" x14ac:dyDescent="0.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3" x14ac:dyDescent="0.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3" x14ac:dyDescent="0.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3" x14ac:dyDescent="0.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3" x14ac:dyDescent="0.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3" x14ac:dyDescent="0.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3" x14ac:dyDescent="0.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3" x14ac:dyDescent="0.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3" x14ac:dyDescent="0.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3" x14ac:dyDescent="0.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3" x14ac:dyDescent="0.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3" x14ac:dyDescent="0.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3" x14ac:dyDescent="0.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3" x14ac:dyDescent="0.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3" x14ac:dyDescent="0.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3" x14ac:dyDescent="0.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3" x14ac:dyDescent="0.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3" x14ac:dyDescent="0.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3" x14ac:dyDescent="0.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3" x14ac:dyDescent="0.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3" x14ac:dyDescent="0.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3" x14ac:dyDescent="0.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3" x14ac:dyDescent="0.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3" x14ac:dyDescent="0.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3" x14ac:dyDescent="0.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3" x14ac:dyDescent="0.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3" x14ac:dyDescent="0.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3" x14ac:dyDescent="0.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3" x14ac:dyDescent="0.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3" x14ac:dyDescent="0.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3" x14ac:dyDescent="0.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3" x14ac:dyDescent="0.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3" x14ac:dyDescent="0.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3" x14ac:dyDescent="0.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3" x14ac:dyDescent="0.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3" x14ac:dyDescent="0.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3" x14ac:dyDescent="0.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3" x14ac:dyDescent="0.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3" x14ac:dyDescent="0.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3" x14ac:dyDescent="0.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3" x14ac:dyDescent="0.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3" x14ac:dyDescent="0.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3" x14ac:dyDescent="0.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3" x14ac:dyDescent="0.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3" x14ac:dyDescent="0.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3" x14ac:dyDescent="0.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3" x14ac:dyDescent="0.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3" x14ac:dyDescent="0.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3" x14ac:dyDescent="0.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3" x14ac:dyDescent="0.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3" x14ac:dyDescent="0.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3" x14ac:dyDescent="0.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3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3" x14ac:dyDescent="0.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3" x14ac:dyDescent="0.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3" x14ac:dyDescent="0.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3" x14ac:dyDescent="0.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3" x14ac:dyDescent="0.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3" x14ac:dyDescent="0.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3" x14ac:dyDescent="0.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3" x14ac:dyDescent="0.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3" x14ac:dyDescent="0.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3" x14ac:dyDescent="0.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3" x14ac:dyDescent="0.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3" x14ac:dyDescent="0.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3" x14ac:dyDescent="0.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3" x14ac:dyDescent="0.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3" x14ac:dyDescent="0.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3" x14ac:dyDescent="0.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3" x14ac:dyDescent="0.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3" x14ac:dyDescent="0.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3" x14ac:dyDescent="0.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3" x14ac:dyDescent="0.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3" x14ac:dyDescent="0.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3" x14ac:dyDescent="0.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3" x14ac:dyDescent="0.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3" x14ac:dyDescent="0.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3" x14ac:dyDescent="0.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3" x14ac:dyDescent="0.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3" x14ac:dyDescent="0.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3" x14ac:dyDescent="0.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3" x14ac:dyDescent="0.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3" x14ac:dyDescent="0.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3" x14ac:dyDescent="0.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3" x14ac:dyDescent="0.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3" x14ac:dyDescent="0.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3" x14ac:dyDescent="0.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3" x14ac:dyDescent="0.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3" x14ac:dyDescent="0.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3" x14ac:dyDescent="0.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3" x14ac:dyDescent="0.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3" x14ac:dyDescent="0.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3" x14ac:dyDescent="0.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3" x14ac:dyDescent="0.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3" x14ac:dyDescent="0.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3" x14ac:dyDescent="0.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3" x14ac:dyDescent="0.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3" x14ac:dyDescent="0.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3" x14ac:dyDescent="0.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3" x14ac:dyDescent="0.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3" x14ac:dyDescent="0.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3" x14ac:dyDescent="0.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3" x14ac:dyDescent="0.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3" x14ac:dyDescent="0.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3" x14ac:dyDescent="0.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3" x14ac:dyDescent="0.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3" x14ac:dyDescent="0.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3" x14ac:dyDescent="0.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3" x14ac:dyDescent="0.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3" x14ac:dyDescent="0.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3" x14ac:dyDescent="0.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3" x14ac:dyDescent="0.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3" x14ac:dyDescent="0.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3" x14ac:dyDescent="0.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3" x14ac:dyDescent="0.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3" x14ac:dyDescent="0.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3" x14ac:dyDescent="0.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3" x14ac:dyDescent="0.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3" x14ac:dyDescent="0.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3" x14ac:dyDescent="0.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3" x14ac:dyDescent="0.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3" x14ac:dyDescent="0.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3" x14ac:dyDescent="0.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3" x14ac:dyDescent="0.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3" x14ac:dyDescent="0.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3" x14ac:dyDescent="0.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3" x14ac:dyDescent="0.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3" x14ac:dyDescent="0.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3" x14ac:dyDescent="0.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3" x14ac:dyDescent="0.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3" x14ac:dyDescent="0.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3" x14ac:dyDescent="0.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3" x14ac:dyDescent="0.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3" x14ac:dyDescent="0.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3" x14ac:dyDescent="0.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3" x14ac:dyDescent="0.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3" x14ac:dyDescent="0.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3" x14ac:dyDescent="0.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3" x14ac:dyDescent="0.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3" x14ac:dyDescent="0.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3" x14ac:dyDescent="0.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3" x14ac:dyDescent="0.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3" x14ac:dyDescent="0.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3" x14ac:dyDescent="0.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3" x14ac:dyDescent="0.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3" x14ac:dyDescent="0.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3" x14ac:dyDescent="0.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3" x14ac:dyDescent="0.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3" x14ac:dyDescent="0.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3" x14ac:dyDescent="0.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3" x14ac:dyDescent="0.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3" x14ac:dyDescent="0.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3" x14ac:dyDescent="0.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3" x14ac:dyDescent="0.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3" x14ac:dyDescent="0.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3" x14ac:dyDescent="0.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3" x14ac:dyDescent="0.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3" x14ac:dyDescent="0.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3" x14ac:dyDescent="0.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3" x14ac:dyDescent="0.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3" x14ac:dyDescent="0.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3" x14ac:dyDescent="0.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3" x14ac:dyDescent="0.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3" x14ac:dyDescent="0.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3" x14ac:dyDescent="0.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3" x14ac:dyDescent="0.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3" x14ac:dyDescent="0.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3" x14ac:dyDescent="0.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3" x14ac:dyDescent="0.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3" x14ac:dyDescent="0.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3" x14ac:dyDescent="0.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3" x14ac:dyDescent="0.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3" x14ac:dyDescent="0.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3" x14ac:dyDescent="0.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3" x14ac:dyDescent="0.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3" x14ac:dyDescent="0.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3" x14ac:dyDescent="0.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3" x14ac:dyDescent="0.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3" x14ac:dyDescent="0.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3" x14ac:dyDescent="0.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3" x14ac:dyDescent="0.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3" x14ac:dyDescent="0.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3" x14ac:dyDescent="0.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3" x14ac:dyDescent="0.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3" x14ac:dyDescent="0.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3" x14ac:dyDescent="0.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3" x14ac:dyDescent="0.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3" x14ac:dyDescent="0.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3" x14ac:dyDescent="0.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3" x14ac:dyDescent="0.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3" x14ac:dyDescent="0.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3" x14ac:dyDescent="0.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3" x14ac:dyDescent="0.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3" x14ac:dyDescent="0.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3" x14ac:dyDescent="0.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3" x14ac:dyDescent="0.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3" x14ac:dyDescent="0.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3" x14ac:dyDescent="0.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3" x14ac:dyDescent="0.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3" x14ac:dyDescent="0.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3" x14ac:dyDescent="0.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3" x14ac:dyDescent="0.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3" x14ac:dyDescent="0.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3" x14ac:dyDescent="0.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3" x14ac:dyDescent="0.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3" x14ac:dyDescent="0.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3" x14ac:dyDescent="0.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3" x14ac:dyDescent="0.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3" x14ac:dyDescent="0.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3" x14ac:dyDescent="0.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3" x14ac:dyDescent="0.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3" x14ac:dyDescent="0.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3" x14ac:dyDescent="0.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3" x14ac:dyDescent="0.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3" x14ac:dyDescent="0.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3" x14ac:dyDescent="0.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3" x14ac:dyDescent="0.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3" x14ac:dyDescent="0.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3" x14ac:dyDescent="0.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3" x14ac:dyDescent="0.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3" x14ac:dyDescent="0.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3" x14ac:dyDescent="0.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3" x14ac:dyDescent="0.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3" x14ac:dyDescent="0.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3" x14ac:dyDescent="0.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3" x14ac:dyDescent="0.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3" x14ac:dyDescent="0.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3" x14ac:dyDescent="0.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3" x14ac:dyDescent="0.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3" x14ac:dyDescent="0.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3" x14ac:dyDescent="0.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3" x14ac:dyDescent="0.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3" x14ac:dyDescent="0.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3" x14ac:dyDescent="0.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3" x14ac:dyDescent="0.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3" x14ac:dyDescent="0.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3" x14ac:dyDescent="0.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3" x14ac:dyDescent="0.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3" x14ac:dyDescent="0.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3" x14ac:dyDescent="0.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3" x14ac:dyDescent="0.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3" x14ac:dyDescent="0.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3" x14ac:dyDescent="0.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3" x14ac:dyDescent="0.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3" x14ac:dyDescent="0.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3" x14ac:dyDescent="0.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3" x14ac:dyDescent="0.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3" x14ac:dyDescent="0.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3" x14ac:dyDescent="0.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3" x14ac:dyDescent="0.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3" x14ac:dyDescent="0.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3" x14ac:dyDescent="0.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3" x14ac:dyDescent="0.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3" x14ac:dyDescent="0.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3" x14ac:dyDescent="0.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3" x14ac:dyDescent="0.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3" x14ac:dyDescent="0.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3" x14ac:dyDescent="0.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3" x14ac:dyDescent="0.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3" x14ac:dyDescent="0.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3" x14ac:dyDescent="0.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3" x14ac:dyDescent="0.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3" x14ac:dyDescent="0.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3" x14ac:dyDescent="0.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3" x14ac:dyDescent="0.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3" x14ac:dyDescent="0.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3" x14ac:dyDescent="0.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3" x14ac:dyDescent="0.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3" x14ac:dyDescent="0.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3" x14ac:dyDescent="0.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3" x14ac:dyDescent="0.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3" x14ac:dyDescent="0.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3" x14ac:dyDescent="0.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3" x14ac:dyDescent="0.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3" x14ac:dyDescent="0.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3" x14ac:dyDescent="0.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3" x14ac:dyDescent="0.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3" x14ac:dyDescent="0.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3" x14ac:dyDescent="0.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3" x14ac:dyDescent="0.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3" x14ac:dyDescent="0.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3" x14ac:dyDescent="0.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3" x14ac:dyDescent="0.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3" x14ac:dyDescent="0.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3" x14ac:dyDescent="0.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3" x14ac:dyDescent="0.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3" x14ac:dyDescent="0.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3" x14ac:dyDescent="0.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3" x14ac:dyDescent="0.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3" x14ac:dyDescent="0.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3" x14ac:dyDescent="0.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3" x14ac:dyDescent="0.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3" x14ac:dyDescent="0.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3" x14ac:dyDescent="0.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3" x14ac:dyDescent="0.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3" x14ac:dyDescent="0.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3" x14ac:dyDescent="0.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3" x14ac:dyDescent="0.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3" x14ac:dyDescent="0.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3" x14ac:dyDescent="0.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3" x14ac:dyDescent="0.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3" x14ac:dyDescent="0.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3" x14ac:dyDescent="0.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3" x14ac:dyDescent="0.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3" x14ac:dyDescent="0.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3" x14ac:dyDescent="0.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3" x14ac:dyDescent="0.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3" x14ac:dyDescent="0.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3" x14ac:dyDescent="0.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3" x14ac:dyDescent="0.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3" x14ac:dyDescent="0.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3" x14ac:dyDescent="0.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3" x14ac:dyDescent="0.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3" x14ac:dyDescent="0.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3" x14ac:dyDescent="0.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3" x14ac:dyDescent="0.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3" x14ac:dyDescent="0.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3" x14ac:dyDescent="0.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3" x14ac:dyDescent="0.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3" x14ac:dyDescent="0.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3" x14ac:dyDescent="0.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3" x14ac:dyDescent="0.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3" x14ac:dyDescent="0.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3" x14ac:dyDescent="0.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3" x14ac:dyDescent="0.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3" x14ac:dyDescent="0.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3" x14ac:dyDescent="0.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3" x14ac:dyDescent="0.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3" x14ac:dyDescent="0.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3" x14ac:dyDescent="0.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3" x14ac:dyDescent="0.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3" x14ac:dyDescent="0.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3" x14ac:dyDescent="0.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3" x14ac:dyDescent="0.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3" x14ac:dyDescent="0.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3" x14ac:dyDescent="0.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3" x14ac:dyDescent="0.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3" x14ac:dyDescent="0.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3" x14ac:dyDescent="0.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3" x14ac:dyDescent="0.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3" x14ac:dyDescent="0.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3" x14ac:dyDescent="0.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3" x14ac:dyDescent="0.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3" x14ac:dyDescent="0.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3" x14ac:dyDescent="0.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3" x14ac:dyDescent="0.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3" x14ac:dyDescent="0.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3" x14ac:dyDescent="0.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3" x14ac:dyDescent="0.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3" x14ac:dyDescent="0.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3" x14ac:dyDescent="0.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3" x14ac:dyDescent="0.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3" x14ac:dyDescent="0.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3" x14ac:dyDescent="0.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3" x14ac:dyDescent="0.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3" x14ac:dyDescent="0.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3" x14ac:dyDescent="0.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3" x14ac:dyDescent="0.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3" x14ac:dyDescent="0.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3" x14ac:dyDescent="0.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3" x14ac:dyDescent="0.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3" x14ac:dyDescent="0.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3" x14ac:dyDescent="0.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3" x14ac:dyDescent="0.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3" x14ac:dyDescent="0.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3" x14ac:dyDescent="0.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3" x14ac:dyDescent="0.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3" x14ac:dyDescent="0.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3" x14ac:dyDescent="0.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3" x14ac:dyDescent="0.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3" x14ac:dyDescent="0.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3" x14ac:dyDescent="0.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3" x14ac:dyDescent="0.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3" x14ac:dyDescent="0.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3" x14ac:dyDescent="0.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3" x14ac:dyDescent="0.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3" x14ac:dyDescent="0.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3" x14ac:dyDescent="0.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3" x14ac:dyDescent="0.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3" x14ac:dyDescent="0.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3" x14ac:dyDescent="0.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3" x14ac:dyDescent="0.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3" x14ac:dyDescent="0.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3" x14ac:dyDescent="0.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3" x14ac:dyDescent="0.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3" x14ac:dyDescent="0.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3" x14ac:dyDescent="0.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3" x14ac:dyDescent="0.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3" x14ac:dyDescent="0.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3" x14ac:dyDescent="0.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3" x14ac:dyDescent="0.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3" x14ac:dyDescent="0.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3" x14ac:dyDescent="0.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3" x14ac:dyDescent="0.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3" x14ac:dyDescent="0.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3" x14ac:dyDescent="0.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3" x14ac:dyDescent="0.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3" x14ac:dyDescent="0.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3" x14ac:dyDescent="0.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3" x14ac:dyDescent="0.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3" x14ac:dyDescent="0.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3" x14ac:dyDescent="0.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3" x14ac:dyDescent="0.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3" x14ac:dyDescent="0.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3" x14ac:dyDescent="0.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3" x14ac:dyDescent="0.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3" x14ac:dyDescent="0.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3" x14ac:dyDescent="0.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3" x14ac:dyDescent="0.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3" x14ac:dyDescent="0.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3" x14ac:dyDescent="0.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3" x14ac:dyDescent="0.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3" x14ac:dyDescent="0.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3" x14ac:dyDescent="0.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3" x14ac:dyDescent="0.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3" x14ac:dyDescent="0.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3" x14ac:dyDescent="0.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3" x14ac:dyDescent="0.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3" x14ac:dyDescent="0.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3" x14ac:dyDescent="0.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3" x14ac:dyDescent="0.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3" x14ac:dyDescent="0.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3" x14ac:dyDescent="0.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3" x14ac:dyDescent="0.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3" x14ac:dyDescent="0.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3" x14ac:dyDescent="0.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3" x14ac:dyDescent="0.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3" x14ac:dyDescent="0.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3" x14ac:dyDescent="0.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3" x14ac:dyDescent="0.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3" x14ac:dyDescent="0.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3" x14ac:dyDescent="0.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3" x14ac:dyDescent="0.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3" x14ac:dyDescent="0.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3" x14ac:dyDescent="0.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3" x14ac:dyDescent="0.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3" x14ac:dyDescent="0.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3" x14ac:dyDescent="0.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3" x14ac:dyDescent="0.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3" x14ac:dyDescent="0.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3" x14ac:dyDescent="0.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3" x14ac:dyDescent="0.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3" x14ac:dyDescent="0.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3" x14ac:dyDescent="0.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3" x14ac:dyDescent="0.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3" x14ac:dyDescent="0.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3" x14ac:dyDescent="0.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3" x14ac:dyDescent="0.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3" x14ac:dyDescent="0.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3" x14ac:dyDescent="0.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3" x14ac:dyDescent="0.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3" x14ac:dyDescent="0.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3" x14ac:dyDescent="0.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3" x14ac:dyDescent="0.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3" x14ac:dyDescent="0.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3" x14ac:dyDescent="0.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3" x14ac:dyDescent="0.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3" x14ac:dyDescent="0.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3" x14ac:dyDescent="0.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3" x14ac:dyDescent="0.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3" x14ac:dyDescent="0.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3" x14ac:dyDescent="0.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3" x14ac:dyDescent="0.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3" x14ac:dyDescent="0.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3" x14ac:dyDescent="0.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3" x14ac:dyDescent="0.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3" x14ac:dyDescent="0.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3" x14ac:dyDescent="0.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3" x14ac:dyDescent="0.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3" x14ac:dyDescent="0.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3" x14ac:dyDescent="0.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3" x14ac:dyDescent="0.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3" x14ac:dyDescent="0.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3" x14ac:dyDescent="0.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3" x14ac:dyDescent="0.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3" x14ac:dyDescent="0.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3" x14ac:dyDescent="0.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3" x14ac:dyDescent="0.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3" x14ac:dyDescent="0.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3" x14ac:dyDescent="0.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3" x14ac:dyDescent="0.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3" x14ac:dyDescent="0.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3" x14ac:dyDescent="0.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3" x14ac:dyDescent="0.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3" x14ac:dyDescent="0.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3" x14ac:dyDescent="0.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3" x14ac:dyDescent="0.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3" x14ac:dyDescent="0.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3" x14ac:dyDescent="0.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3" x14ac:dyDescent="0.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3" x14ac:dyDescent="0.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3" x14ac:dyDescent="0.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3" x14ac:dyDescent="0.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3" x14ac:dyDescent="0.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3" x14ac:dyDescent="0.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3" x14ac:dyDescent="0.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3" x14ac:dyDescent="0.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3" x14ac:dyDescent="0.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3" x14ac:dyDescent="0.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3" x14ac:dyDescent="0.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3" x14ac:dyDescent="0.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3" x14ac:dyDescent="0.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3" x14ac:dyDescent="0.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3" x14ac:dyDescent="0.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3" x14ac:dyDescent="0.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3" x14ac:dyDescent="0.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3" x14ac:dyDescent="0.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3" x14ac:dyDescent="0.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3" x14ac:dyDescent="0.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3" x14ac:dyDescent="0.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3" x14ac:dyDescent="0.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3" x14ac:dyDescent="0.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3" x14ac:dyDescent="0.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3" x14ac:dyDescent="0.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3" x14ac:dyDescent="0.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3" x14ac:dyDescent="0.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3" x14ac:dyDescent="0.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3" x14ac:dyDescent="0.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3" x14ac:dyDescent="0.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3" x14ac:dyDescent="0.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3" x14ac:dyDescent="0.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3" x14ac:dyDescent="0.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3" x14ac:dyDescent="0.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3" x14ac:dyDescent="0.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3" x14ac:dyDescent="0.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3" x14ac:dyDescent="0.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3" x14ac:dyDescent="0.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3" x14ac:dyDescent="0.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3" x14ac:dyDescent="0.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3" x14ac:dyDescent="0.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3" x14ac:dyDescent="0.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3" x14ac:dyDescent="0.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3" x14ac:dyDescent="0.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3" x14ac:dyDescent="0.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3" x14ac:dyDescent="0.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3" x14ac:dyDescent="0.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3" x14ac:dyDescent="0.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3" x14ac:dyDescent="0.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3" x14ac:dyDescent="0.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3" x14ac:dyDescent="0.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3" x14ac:dyDescent="0.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3" x14ac:dyDescent="0.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3" x14ac:dyDescent="0.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3" x14ac:dyDescent="0.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3" x14ac:dyDescent="0.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3" x14ac:dyDescent="0.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3" x14ac:dyDescent="0.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3" x14ac:dyDescent="0.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3" x14ac:dyDescent="0.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3" x14ac:dyDescent="0.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3" x14ac:dyDescent="0.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3" x14ac:dyDescent="0.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3" x14ac:dyDescent="0.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3" x14ac:dyDescent="0.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3" x14ac:dyDescent="0.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3" x14ac:dyDescent="0.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3" x14ac:dyDescent="0.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3" x14ac:dyDescent="0.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3" x14ac:dyDescent="0.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3" x14ac:dyDescent="0.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3" x14ac:dyDescent="0.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3" x14ac:dyDescent="0.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3" x14ac:dyDescent="0.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3" x14ac:dyDescent="0.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3" x14ac:dyDescent="0.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3" x14ac:dyDescent="0.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3" x14ac:dyDescent="0.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3" x14ac:dyDescent="0.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3" x14ac:dyDescent="0.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3" x14ac:dyDescent="0.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3" x14ac:dyDescent="0.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3" x14ac:dyDescent="0.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3" x14ac:dyDescent="0.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3" x14ac:dyDescent="0.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3" x14ac:dyDescent="0.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3" x14ac:dyDescent="0.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3" x14ac:dyDescent="0.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3" x14ac:dyDescent="0.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3" x14ac:dyDescent="0.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3" x14ac:dyDescent="0.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3" x14ac:dyDescent="0.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3" x14ac:dyDescent="0.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3" x14ac:dyDescent="0.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3" x14ac:dyDescent="0.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3" x14ac:dyDescent="0.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3" x14ac:dyDescent="0.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3" x14ac:dyDescent="0.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3" x14ac:dyDescent="0.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3" x14ac:dyDescent="0.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3" x14ac:dyDescent="0.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3" x14ac:dyDescent="0.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3" x14ac:dyDescent="0.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3" x14ac:dyDescent="0.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3" x14ac:dyDescent="0.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3" x14ac:dyDescent="0.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3" x14ac:dyDescent="0.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3" x14ac:dyDescent="0.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3" x14ac:dyDescent="0.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3" x14ac:dyDescent="0.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3" x14ac:dyDescent="0.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3" x14ac:dyDescent="0.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3" x14ac:dyDescent="0.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3" x14ac:dyDescent="0.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3" x14ac:dyDescent="0.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3" x14ac:dyDescent="0.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3" x14ac:dyDescent="0.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3" x14ac:dyDescent="0.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3" x14ac:dyDescent="0.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3" x14ac:dyDescent="0.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3" x14ac:dyDescent="0.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3" x14ac:dyDescent="0.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3" x14ac:dyDescent="0.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3" x14ac:dyDescent="0.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3" x14ac:dyDescent="0.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3" x14ac:dyDescent="0.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3" x14ac:dyDescent="0.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3" x14ac:dyDescent="0.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3" x14ac:dyDescent="0.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3" x14ac:dyDescent="0.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3" x14ac:dyDescent="0.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3" x14ac:dyDescent="0.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3" x14ac:dyDescent="0.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3" x14ac:dyDescent="0.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3" x14ac:dyDescent="0.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3" x14ac:dyDescent="0.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3" x14ac:dyDescent="0.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3" x14ac:dyDescent="0.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3" x14ac:dyDescent="0.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3" x14ac:dyDescent="0.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3" x14ac:dyDescent="0.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3" x14ac:dyDescent="0.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3" x14ac:dyDescent="0.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3" x14ac:dyDescent="0.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3" x14ac:dyDescent="0.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3" x14ac:dyDescent="0.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3" x14ac:dyDescent="0.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3" x14ac:dyDescent="0.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3" x14ac:dyDescent="0.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3" x14ac:dyDescent="0.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3" x14ac:dyDescent="0.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3" x14ac:dyDescent="0.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3" x14ac:dyDescent="0.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3" x14ac:dyDescent="0.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3" x14ac:dyDescent="0.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3" x14ac:dyDescent="0.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3" x14ac:dyDescent="0.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3" x14ac:dyDescent="0.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3" x14ac:dyDescent="0.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3" x14ac:dyDescent="0.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3" x14ac:dyDescent="0.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3" x14ac:dyDescent="0.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3" x14ac:dyDescent="0.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3" x14ac:dyDescent="0.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3" x14ac:dyDescent="0.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3" x14ac:dyDescent="0.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3" x14ac:dyDescent="0.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3" x14ac:dyDescent="0.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3" x14ac:dyDescent="0.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3" x14ac:dyDescent="0.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3" x14ac:dyDescent="0.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3" x14ac:dyDescent="0.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3" x14ac:dyDescent="0.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3" x14ac:dyDescent="0.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3" x14ac:dyDescent="0.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3" x14ac:dyDescent="0.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3" x14ac:dyDescent="0.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3" x14ac:dyDescent="0.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3" x14ac:dyDescent="0.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3" x14ac:dyDescent="0.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3" x14ac:dyDescent="0.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3" x14ac:dyDescent="0.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3" x14ac:dyDescent="0.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3" x14ac:dyDescent="0.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3" x14ac:dyDescent="0.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3" x14ac:dyDescent="0.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3" x14ac:dyDescent="0.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3" x14ac:dyDescent="0.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3" x14ac:dyDescent="0.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3" x14ac:dyDescent="0.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3" x14ac:dyDescent="0.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3" x14ac:dyDescent="0.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3" x14ac:dyDescent="0.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3" x14ac:dyDescent="0.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3" x14ac:dyDescent="0.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3" x14ac:dyDescent="0.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3" x14ac:dyDescent="0.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3" x14ac:dyDescent="0.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3" x14ac:dyDescent="0.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3" x14ac:dyDescent="0.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3" x14ac:dyDescent="0.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3" x14ac:dyDescent="0.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3" x14ac:dyDescent="0.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3" x14ac:dyDescent="0.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3" x14ac:dyDescent="0.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3" x14ac:dyDescent="0.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3" x14ac:dyDescent="0.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3" x14ac:dyDescent="0.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3" x14ac:dyDescent="0.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3" x14ac:dyDescent="0.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3" x14ac:dyDescent="0.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3" x14ac:dyDescent="0.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3" x14ac:dyDescent="0.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3" x14ac:dyDescent="0.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3" x14ac:dyDescent="0.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3" x14ac:dyDescent="0.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3" x14ac:dyDescent="0.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3" x14ac:dyDescent="0.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3" x14ac:dyDescent="0.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3" x14ac:dyDescent="0.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3" x14ac:dyDescent="0.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3" x14ac:dyDescent="0.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3" x14ac:dyDescent="0.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3" x14ac:dyDescent="0.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3" x14ac:dyDescent="0.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3" x14ac:dyDescent="0.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baseColWidth="10" defaultColWidth="14.5" defaultRowHeight="15.75" customHeight="1" x14ac:dyDescent="0.15"/>
  <sheetData>
    <row r="1" spans="1:26" ht="15.75" customHeigh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15">
      <c r="A2" s="4" t="s">
        <v>12</v>
      </c>
      <c r="B2" s="4">
        <v>1</v>
      </c>
      <c r="C2" s="4">
        <v>1</v>
      </c>
      <c r="D2" s="4">
        <v>10</v>
      </c>
      <c r="E2" s="4">
        <v>1000</v>
      </c>
      <c r="F2" s="4">
        <v>1000</v>
      </c>
      <c r="G2" s="4">
        <v>10000</v>
      </c>
      <c r="H2" s="4">
        <v>10000</v>
      </c>
      <c r="I2" s="4">
        <v>43466</v>
      </c>
      <c r="J2" s="4">
        <v>43830</v>
      </c>
      <c r="K2" s="4">
        <v>0.8</v>
      </c>
      <c r="L2" s="4">
        <v>8000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.75" customHeight="1" x14ac:dyDescent="0.15">
      <c r="A3" s="4" t="s">
        <v>12</v>
      </c>
      <c r="B3" s="4">
        <v>2</v>
      </c>
      <c r="C3" s="4">
        <v>2</v>
      </c>
      <c r="D3" s="4">
        <v>20</v>
      </c>
      <c r="E3" s="4">
        <v>1000</v>
      </c>
      <c r="F3" s="4">
        <v>1000</v>
      </c>
      <c r="G3" s="4">
        <v>20000</v>
      </c>
      <c r="H3" s="4">
        <v>20000</v>
      </c>
      <c r="I3" s="4">
        <v>43831</v>
      </c>
      <c r="J3" s="4">
        <v>44196</v>
      </c>
      <c r="K3" s="4">
        <v>0.7</v>
      </c>
      <c r="L3" s="4">
        <v>14000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customHeight="1" x14ac:dyDescent="0.15">
      <c r="A4" s="4" t="s">
        <v>12</v>
      </c>
      <c r="B4" s="4">
        <v>3</v>
      </c>
      <c r="C4" s="4">
        <v>3</v>
      </c>
      <c r="D4" s="4">
        <v>40</v>
      </c>
      <c r="E4" s="4">
        <v>1000</v>
      </c>
      <c r="F4" s="4">
        <v>1000</v>
      </c>
      <c r="G4" s="4">
        <v>40000</v>
      </c>
      <c r="H4" s="4">
        <v>40000</v>
      </c>
      <c r="I4" s="4">
        <v>44197</v>
      </c>
      <c r="J4" s="4">
        <v>44561</v>
      </c>
      <c r="K4" s="4">
        <v>1</v>
      </c>
      <c r="L4" s="4">
        <v>40000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customHeight="1" x14ac:dyDescent="0.15">
      <c r="A5" s="4" t="s">
        <v>21</v>
      </c>
      <c r="B5" s="4">
        <v>1</v>
      </c>
      <c r="C5" s="4">
        <v>1</v>
      </c>
      <c r="D5" s="4">
        <v>5</v>
      </c>
      <c r="E5" s="4">
        <v>1000</v>
      </c>
      <c r="F5" s="4">
        <v>1000</v>
      </c>
      <c r="G5" s="4">
        <v>10000</v>
      </c>
      <c r="H5" s="4">
        <v>10000</v>
      </c>
      <c r="I5" s="4">
        <v>43466</v>
      </c>
      <c r="J5" s="4">
        <v>43830</v>
      </c>
      <c r="K5" s="4">
        <v>0.5</v>
      </c>
      <c r="L5" s="4">
        <v>8000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 customHeight="1" x14ac:dyDescent="0.15">
      <c r="A6" s="4" t="s">
        <v>21</v>
      </c>
      <c r="B6" s="4">
        <v>2</v>
      </c>
      <c r="C6" s="4">
        <v>2</v>
      </c>
      <c r="D6" s="4">
        <v>10</v>
      </c>
      <c r="E6" s="4">
        <v>1000</v>
      </c>
      <c r="F6" s="4">
        <v>1000</v>
      </c>
      <c r="G6" s="4">
        <v>30000</v>
      </c>
      <c r="H6" s="4">
        <v>30000</v>
      </c>
      <c r="I6" s="4">
        <v>43831</v>
      </c>
      <c r="J6" s="4">
        <v>44196</v>
      </c>
      <c r="K6" s="4">
        <v>0.7</v>
      </c>
      <c r="L6" s="4">
        <v>21000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 customHeight="1" x14ac:dyDescent="0.15">
      <c r="A7" s="4" t="s">
        <v>21</v>
      </c>
      <c r="B7" s="4">
        <v>3</v>
      </c>
      <c r="C7" s="4">
        <v>3</v>
      </c>
      <c r="D7" s="4">
        <v>15</v>
      </c>
      <c r="E7" s="4">
        <v>1000</v>
      </c>
      <c r="F7" s="4">
        <v>1000</v>
      </c>
      <c r="G7" s="4">
        <v>50000</v>
      </c>
      <c r="H7" s="4">
        <v>50000</v>
      </c>
      <c r="I7" s="4">
        <v>44197</v>
      </c>
      <c r="J7" s="4">
        <v>44561</v>
      </c>
      <c r="K7" s="4">
        <v>0.8</v>
      </c>
      <c r="L7" s="4">
        <v>50000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 x14ac:dyDescent="0.15">
      <c r="A8" s="6"/>
      <c r="B8" s="6"/>
      <c r="C8" s="6"/>
      <c r="D8" s="6">
        <v>100</v>
      </c>
      <c r="E8" s="6"/>
      <c r="F8" s="6"/>
      <c r="G8" s="6">
        <v>160000</v>
      </c>
      <c r="H8" s="6">
        <v>160000</v>
      </c>
      <c r="I8" s="6"/>
      <c r="J8" s="6"/>
      <c r="K8" s="6"/>
      <c r="L8" s="6">
        <v>141000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.75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.75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.75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customHeight="1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3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3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3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3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3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3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3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3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3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3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3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3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3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3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3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3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3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3" x14ac:dyDescent="0.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3" x14ac:dyDescent="0.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3" x14ac:dyDescent="0.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3" x14ac:dyDescent="0.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3" x14ac:dyDescent="0.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3" x14ac:dyDescent="0.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3" x14ac:dyDescent="0.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3" x14ac:dyDescent="0.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3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3" x14ac:dyDescent="0.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3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3" x14ac:dyDescent="0.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3" x14ac:dyDescent="0.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3" x14ac:dyDescent="0.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3" x14ac:dyDescent="0.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3" x14ac:dyDescent="0.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3" x14ac:dyDescent="0.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3" x14ac:dyDescent="0.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3" x14ac:dyDescent="0.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3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3" x14ac:dyDescent="0.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3" x14ac:dyDescent="0.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3" x14ac:dyDescent="0.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3" x14ac:dyDescent="0.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3" x14ac:dyDescent="0.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3" x14ac:dyDescent="0.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3" x14ac:dyDescent="0.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3" x14ac:dyDescent="0.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3" x14ac:dyDescent="0.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3" x14ac:dyDescent="0.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3" x14ac:dyDescent="0.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3" x14ac:dyDescent="0.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3" x14ac:dyDescent="0.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3" x14ac:dyDescent="0.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3" x14ac:dyDescent="0.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3" x14ac:dyDescent="0.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3" x14ac:dyDescent="0.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3" x14ac:dyDescent="0.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3" x14ac:dyDescent="0.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3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3" x14ac:dyDescent="0.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3" x14ac:dyDescent="0.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3" x14ac:dyDescent="0.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3" x14ac:dyDescent="0.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3" x14ac:dyDescent="0.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3" x14ac:dyDescent="0.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3" x14ac:dyDescent="0.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3" x14ac:dyDescent="0.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3" x14ac:dyDescent="0.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3" x14ac:dyDescent="0.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3" x14ac:dyDescent="0.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3" x14ac:dyDescent="0.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3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3" x14ac:dyDescent="0.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3" x14ac:dyDescent="0.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3" x14ac:dyDescent="0.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3" x14ac:dyDescent="0.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3" x14ac:dyDescent="0.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3" x14ac:dyDescent="0.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3" x14ac:dyDescent="0.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3" x14ac:dyDescent="0.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3" x14ac:dyDescent="0.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3" x14ac:dyDescent="0.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3" x14ac:dyDescent="0.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3" x14ac:dyDescent="0.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3" x14ac:dyDescent="0.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3" x14ac:dyDescent="0.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3" x14ac:dyDescent="0.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3" x14ac:dyDescent="0.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3" x14ac:dyDescent="0.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3" x14ac:dyDescent="0.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3" x14ac:dyDescent="0.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3" x14ac:dyDescent="0.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3" x14ac:dyDescent="0.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3" x14ac:dyDescent="0.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3" x14ac:dyDescent="0.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3" x14ac:dyDescent="0.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3" x14ac:dyDescent="0.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3" x14ac:dyDescent="0.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3" x14ac:dyDescent="0.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3" x14ac:dyDescent="0.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3" x14ac:dyDescent="0.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3" x14ac:dyDescent="0.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3" x14ac:dyDescent="0.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3" x14ac:dyDescent="0.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3" x14ac:dyDescent="0.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3" x14ac:dyDescent="0.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3" x14ac:dyDescent="0.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3" x14ac:dyDescent="0.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3" x14ac:dyDescent="0.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3" x14ac:dyDescent="0.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3" x14ac:dyDescent="0.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3" x14ac:dyDescent="0.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3" x14ac:dyDescent="0.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3" x14ac:dyDescent="0.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3" x14ac:dyDescent="0.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3" x14ac:dyDescent="0.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3" x14ac:dyDescent="0.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3" x14ac:dyDescent="0.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3" x14ac:dyDescent="0.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3" x14ac:dyDescent="0.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3" x14ac:dyDescent="0.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3" x14ac:dyDescent="0.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3" x14ac:dyDescent="0.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3" x14ac:dyDescent="0.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3" x14ac:dyDescent="0.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3" x14ac:dyDescent="0.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3" x14ac:dyDescent="0.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3" x14ac:dyDescent="0.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3" x14ac:dyDescent="0.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3" x14ac:dyDescent="0.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3" x14ac:dyDescent="0.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3" x14ac:dyDescent="0.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3" x14ac:dyDescent="0.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3" x14ac:dyDescent="0.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3" x14ac:dyDescent="0.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3" x14ac:dyDescent="0.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3" x14ac:dyDescent="0.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3" x14ac:dyDescent="0.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3" x14ac:dyDescent="0.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3" x14ac:dyDescent="0.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3" x14ac:dyDescent="0.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3" x14ac:dyDescent="0.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3" x14ac:dyDescent="0.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3" x14ac:dyDescent="0.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3" x14ac:dyDescent="0.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3" x14ac:dyDescent="0.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3" x14ac:dyDescent="0.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3" x14ac:dyDescent="0.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3" x14ac:dyDescent="0.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3" x14ac:dyDescent="0.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3" x14ac:dyDescent="0.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3" x14ac:dyDescent="0.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3" x14ac:dyDescent="0.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3" x14ac:dyDescent="0.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3" x14ac:dyDescent="0.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3" x14ac:dyDescent="0.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3" x14ac:dyDescent="0.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3" x14ac:dyDescent="0.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3" x14ac:dyDescent="0.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3" x14ac:dyDescent="0.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3" x14ac:dyDescent="0.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3" x14ac:dyDescent="0.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3" x14ac:dyDescent="0.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3" x14ac:dyDescent="0.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3" x14ac:dyDescent="0.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3" x14ac:dyDescent="0.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3" x14ac:dyDescent="0.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3" x14ac:dyDescent="0.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3" x14ac:dyDescent="0.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3" x14ac:dyDescent="0.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3" x14ac:dyDescent="0.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3" x14ac:dyDescent="0.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3" x14ac:dyDescent="0.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3" x14ac:dyDescent="0.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3" x14ac:dyDescent="0.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3" x14ac:dyDescent="0.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3" x14ac:dyDescent="0.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3" x14ac:dyDescent="0.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3" x14ac:dyDescent="0.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3" x14ac:dyDescent="0.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3" x14ac:dyDescent="0.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3" x14ac:dyDescent="0.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3" x14ac:dyDescent="0.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3" x14ac:dyDescent="0.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3" x14ac:dyDescent="0.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3" x14ac:dyDescent="0.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3" x14ac:dyDescent="0.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3" x14ac:dyDescent="0.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3" x14ac:dyDescent="0.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3" x14ac:dyDescent="0.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3" x14ac:dyDescent="0.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3" x14ac:dyDescent="0.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3" x14ac:dyDescent="0.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3" x14ac:dyDescent="0.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3" x14ac:dyDescent="0.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3" x14ac:dyDescent="0.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3" x14ac:dyDescent="0.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3" x14ac:dyDescent="0.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3" x14ac:dyDescent="0.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3" x14ac:dyDescent="0.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3" x14ac:dyDescent="0.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3" x14ac:dyDescent="0.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3" x14ac:dyDescent="0.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3" x14ac:dyDescent="0.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3" x14ac:dyDescent="0.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3" x14ac:dyDescent="0.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3" x14ac:dyDescent="0.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3" x14ac:dyDescent="0.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3" x14ac:dyDescent="0.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3" x14ac:dyDescent="0.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3" x14ac:dyDescent="0.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3" x14ac:dyDescent="0.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3" x14ac:dyDescent="0.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3" x14ac:dyDescent="0.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3" x14ac:dyDescent="0.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3" x14ac:dyDescent="0.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3" x14ac:dyDescent="0.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3" x14ac:dyDescent="0.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3" x14ac:dyDescent="0.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3" x14ac:dyDescent="0.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3" x14ac:dyDescent="0.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3" x14ac:dyDescent="0.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3" x14ac:dyDescent="0.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3" x14ac:dyDescent="0.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3" x14ac:dyDescent="0.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3" x14ac:dyDescent="0.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3" x14ac:dyDescent="0.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3" x14ac:dyDescent="0.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3" x14ac:dyDescent="0.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3" x14ac:dyDescent="0.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3" x14ac:dyDescent="0.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3" x14ac:dyDescent="0.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3" x14ac:dyDescent="0.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3" x14ac:dyDescent="0.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3" x14ac:dyDescent="0.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3" x14ac:dyDescent="0.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3" x14ac:dyDescent="0.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3" x14ac:dyDescent="0.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3" x14ac:dyDescent="0.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3" x14ac:dyDescent="0.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3" x14ac:dyDescent="0.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3" x14ac:dyDescent="0.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3" x14ac:dyDescent="0.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3" x14ac:dyDescent="0.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3" x14ac:dyDescent="0.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3" x14ac:dyDescent="0.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3" x14ac:dyDescent="0.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3" x14ac:dyDescent="0.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3" x14ac:dyDescent="0.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3" x14ac:dyDescent="0.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3" x14ac:dyDescent="0.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3" x14ac:dyDescent="0.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3" x14ac:dyDescent="0.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3" x14ac:dyDescent="0.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3" x14ac:dyDescent="0.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3" x14ac:dyDescent="0.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3" x14ac:dyDescent="0.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3" x14ac:dyDescent="0.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3" x14ac:dyDescent="0.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3" x14ac:dyDescent="0.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3" x14ac:dyDescent="0.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3" x14ac:dyDescent="0.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3" x14ac:dyDescent="0.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3" x14ac:dyDescent="0.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3" x14ac:dyDescent="0.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3" x14ac:dyDescent="0.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3" x14ac:dyDescent="0.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3" x14ac:dyDescent="0.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3" x14ac:dyDescent="0.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3" x14ac:dyDescent="0.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3" x14ac:dyDescent="0.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3" x14ac:dyDescent="0.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3" x14ac:dyDescent="0.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3" x14ac:dyDescent="0.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3" x14ac:dyDescent="0.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3" x14ac:dyDescent="0.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3" x14ac:dyDescent="0.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3" x14ac:dyDescent="0.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3" x14ac:dyDescent="0.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3" x14ac:dyDescent="0.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3" x14ac:dyDescent="0.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3" x14ac:dyDescent="0.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3" x14ac:dyDescent="0.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3" x14ac:dyDescent="0.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3" x14ac:dyDescent="0.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3" x14ac:dyDescent="0.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3" x14ac:dyDescent="0.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3" x14ac:dyDescent="0.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3" x14ac:dyDescent="0.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3" x14ac:dyDescent="0.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3" x14ac:dyDescent="0.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3" x14ac:dyDescent="0.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3" x14ac:dyDescent="0.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3" x14ac:dyDescent="0.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3" x14ac:dyDescent="0.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3" x14ac:dyDescent="0.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3" x14ac:dyDescent="0.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3" x14ac:dyDescent="0.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3" x14ac:dyDescent="0.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3" x14ac:dyDescent="0.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3" x14ac:dyDescent="0.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3" x14ac:dyDescent="0.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3" x14ac:dyDescent="0.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3" x14ac:dyDescent="0.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3" x14ac:dyDescent="0.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3" x14ac:dyDescent="0.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3" x14ac:dyDescent="0.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3" x14ac:dyDescent="0.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3" x14ac:dyDescent="0.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3" x14ac:dyDescent="0.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3" x14ac:dyDescent="0.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3" x14ac:dyDescent="0.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3" x14ac:dyDescent="0.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3" x14ac:dyDescent="0.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3" x14ac:dyDescent="0.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3" x14ac:dyDescent="0.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3" x14ac:dyDescent="0.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3" x14ac:dyDescent="0.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3" x14ac:dyDescent="0.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3" x14ac:dyDescent="0.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3" x14ac:dyDescent="0.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3" x14ac:dyDescent="0.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3" x14ac:dyDescent="0.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3" x14ac:dyDescent="0.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3" x14ac:dyDescent="0.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3" x14ac:dyDescent="0.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3" x14ac:dyDescent="0.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3" x14ac:dyDescent="0.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3" x14ac:dyDescent="0.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3" x14ac:dyDescent="0.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3" x14ac:dyDescent="0.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3" x14ac:dyDescent="0.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3" x14ac:dyDescent="0.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3" x14ac:dyDescent="0.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3" x14ac:dyDescent="0.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3" x14ac:dyDescent="0.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3" x14ac:dyDescent="0.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3" x14ac:dyDescent="0.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3" x14ac:dyDescent="0.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3" x14ac:dyDescent="0.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3" x14ac:dyDescent="0.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3" x14ac:dyDescent="0.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3" x14ac:dyDescent="0.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3" x14ac:dyDescent="0.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3" x14ac:dyDescent="0.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3" x14ac:dyDescent="0.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3" x14ac:dyDescent="0.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3" x14ac:dyDescent="0.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3" x14ac:dyDescent="0.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3" x14ac:dyDescent="0.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3" x14ac:dyDescent="0.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3" x14ac:dyDescent="0.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3" x14ac:dyDescent="0.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3" x14ac:dyDescent="0.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3" x14ac:dyDescent="0.1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3" x14ac:dyDescent="0.1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3" x14ac:dyDescent="0.1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3" x14ac:dyDescent="0.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3" x14ac:dyDescent="0.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3" x14ac:dyDescent="0.1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3" x14ac:dyDescent="0.1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3" x14ac:dyDescent="0.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3" x14ac:dyDescent="0.1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3" x14ac:dyDescent="0.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3" x14ac:dyDescent="0.1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3" x14ac:dyDescent="0.1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3" x14ac:dyDescent="0.1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3" x14ac:dyDescent="0.1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3" x14ac:dyDescent="0.1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3" x14ac:dyDescent="0.1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3" x14ac:dyDescent="0.1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3" x14ac:dyDescent="0.1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3" x14ac:dyDescent="0.1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3" x14ac:dyDescent="0.1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3" x14ac:dyDescent="0.1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3" x14ac:dyDescent="0.1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3" x14ac:dyDescent="0.1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3" x14ac:dyDescent="0.1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3" x14ac:dyDescent="0.1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3" x14ac:dyDescent="0.1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3" x14ac:dyDescent="0.1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3" x14ac:dyDescent="0.1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3" x14ac:dyDescent="0.1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3" x14ac:dyDescent="0.1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3" x14ac:dyDescent="0.1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3" x14ac:dyDescent="0.1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3" x14ac:dyDescent="0.1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3" x14ac:dyDescent="0.1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3" x14ac:dyDescent="0.1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3" x14ac:dyDescent="0.1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3" x14ac:dyDescent="0.1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3" x14ac:dyDescent="0.1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3" x14ac:dyDescent="0.1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3" x14ac:dyDescent="0.1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3" x14ac:dyDescent="0.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3" x14ac:dyDescent="0.1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3" x14ac:dyDescent="0.1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3" x14ac:dyDescent="0.1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3" x14ac:dyDescent="0.1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3" x14ac:dyDescent="0.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3" x14ac:dyDescent="0.1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3" x14ac:dyDescent="0.1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3" x14ac:dyDescent="0.1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3" x14ac:dyDescent="0.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3" x14ac:dyDescent="0.1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3" x14ac:dyDescent="0.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3" x14ac:dyDescent="0.1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3" x14ac:dyDescent="0.1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3" x14ac:dyDescent="0.1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3" x14ac:dyDescent="0.1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3" x14ac:dyDescent="0.1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3" x14ac:dyDescent="0.1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3" x14ac:dyDescent="0.1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3" x14ac:dyDescent="0.1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3" x14ac:dyDescent="0.1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3" x14ac:dyDescent="0.1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3" x14ac:dyDescent="0.1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3" x14ac:dyDescent="0.1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3" x14ac:dyDescent="0.1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3" x14ac:dyDescent="0.1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3" x14ac:dyDescent="0.1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3" x14ac:dyDescent="0.1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3" x14ac:dyDescent="0.1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3" x14ac:dyDescent="0.1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3" x14ac:dyDescent="0.1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3" x14ac:dyDescent="0.1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3" x14ac:dyDescent="0.1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3" x14ac:dyDescent="0.1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3" x14ac:dyDescent="0.1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3" x14ac:dyDescent="0.1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3" x14ac:dyDescent="0.1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3" x14ac:dyDescent="0.1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3" x14ac:dyDescent="0.1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3" x14ac:dyDescent="0.1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3" x14ac:dyDescent="0.1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3" x14ac:dyDescent="0.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3" x14ac:dyDescent="0.1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3" x14ac:dyDescent="0.1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3" x14ac:dyDescent="0.1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3" x14ac:dyDescent="0.1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3" x14ac:dyDescent="0.1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3" x14ac:dyDescent="0.1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3" x14ac:dyDescent="0.1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3" x14ac:dyDescent="0.1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3" x14ac:dyDescent="0.1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3" x14ac:dyDescent="0.1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3" x14ac:dyDescent="0.1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3" x14ac:dyDescent="0.1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3" x14ac:dyDescent="0.1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3" x14ac:dyDescent="0.1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3" x14ac:dyDescent="0.1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3" x14ac:dyDescent="0.1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3" x14ac:dyDescent="0.1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3" x14ac:dyDescent="0.1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3" x14ac:dyDescent="0.1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3" x14ac:dyDescent="0.1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3" x14ac:dyDescent="0.1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3" x14ac:dyDescent="0.1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3" x14ac:dyDescent="0.1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3" x14ac:dyDescent="0.1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3" x14ac:dyDescent="0.1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3" x14ac:dyDescent="0.1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3" x14ac:dyDescent="0.1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3" x14ac:dyDescent="0.1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3" x14ac:dyDescent="0.1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3" x14ac:dyDescent="0.1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3" x14ac:dyDescent="0.1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3" x14ac:dyDescent="0.1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3" x14ac:dyDescent="0.1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3" x14ac:dyDescent="0.1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3" x14ac:dyDescent="0.1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3" x14ac:dyDescent="0.1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3" x14ac:dyDescent="0.1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3" x14ac:dyDescent="0.1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3" x14ac:dyDescent="0.1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3" x14ac:dyDescent="0.1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3" x14ac:dyDescent="0.1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3" x14ac:dyDescent="0.1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3" x14ac:dyDescent="0.1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3" x14ac:dyDescent="0.1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3" x14ac:dyDescent="0.1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3" x14ac:dyDescent="0.1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3" x14ac:dyDescent="0.1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3" x14ac:dyDescent="0.1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3" x14ac:dyDescent="0.1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3" x14ac:dyDescent="0.1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3" x14ac:dyDescent="0.1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3" x14ac:dyDescent="0.1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3" x14ac:dyDescent="0.1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3" x14ac:dyDescent="0.1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3" x14ac:dyDescent="0.1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3" x14ac:dyDescent="0.1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3" x14ac:dyDescent="0.1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3" x14ac:dyDescent="0.1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3" x14ac:dyDescent="0.1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3" x14ac:dyDescent="0.1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3" x14ac:dyDescent="0.1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3" x14ac:dyDescent="0.1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3" x14ac:dyDescent="0.1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3" x14ac:dyDescent="0.1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3" x14ac:dyDescent="0.1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3" x14ac:dyDescent="0.1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3" x14ac:dyDescent="0.1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3" x14ac:dyDescent="0.1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3" x14ac:dyDescent="0.1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3" x14ac:dyDescent="0.1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3" x14ac:dyDescent="0.1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3" x14ac:dyDescent="0.1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3" x14ac:dyDescent="0.1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3" x14ac:dyDescent="0.1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3" x14ac:dyDescent="0.1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3" x14ac:dyDescent="0.1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3" x14ac:dyDescent="0.1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3" x14ac:dyDescent="0.1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3" x14ac:dyDescent="0.1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3" x14ac:dyDescent="0.1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3" x14ac:dyDescent="0.1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3" x14ac:dyDescent="0.1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3" x14ac:dyDescent="0.1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3" x14ac:dyDescent="0.1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3" x14ac:dyDescent="0.1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3" x14ac:dyDescent="0.1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3" x14ac:dyDescent="0.1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3" x14ac:dyDescent="0.1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3" x14ac:dyDescent="0.1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3" x14ac:dyDescent="0.1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3" x14ac:dyDescent="0.1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3" x14ac:dyDescent="0.1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3" x14ac:dyDescent="0.1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3" x14ac:dyDescent="0.1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3" x14ac:dyDescent="0.1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3" x14ac:dyDescent="0.1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3" x14ac:dyDescent="0.1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3" x14ac:dyDescent="0.1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3" x14ac:dyDescent="0.1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3" x14ac:dyDescent="0.1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3" x14ac:dyDescent="0.1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3" x14ac:dyDescent="0.1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3" x14ac:dyDescent="0.1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3" x14ac:dyDescent="0.1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3" x14ac:dyDescent="0.1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3" x14ac:dyDescent="0.1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3" x14ac:dyDescent="0.1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3" x14ac:dyDescent="0.1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3" x14ac:dyDescent="0.1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3" x14ac:dyDescent="0.1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3" x14ac:dyDescent="0.1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3" x14ac:dyDescent="0.1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3" x14ac:dyDescent="0.1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3" x14ac:dyDescent="0.1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3" x14ac:dyDescent="0.1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3" x14ac:dyDescent="0.1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3" x14ac:dyDescent="0.1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3" x14ac:dyDescent="0.1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3" x14ac:dyDescent="0.1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3" x14ac:dyDescent="0.1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3" x14ac:dyDescent="0.1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3" x14ac:dyDescent="0.1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3" x14ac:dyDescent="0.1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3" x14ac:dyDescent="0.1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3" x14ac:dyDescent="0.1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3" x14ac:dyDescent="0.1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3" x14ac:dyDescent="0.1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3" x14ac:dyDescent="0.1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3" x14ac:dyDescent="0.1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3" x14ac:dyDescent="0.1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3" x14ac:dyDescent="0.1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3" x14ac:dyDescent="0.1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3" x14ac:dyDescent="0.1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3" x14ac:dyDescent="0.1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3" x14ac:dyDescent="0.1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3" x14ac:dyDescent="0.1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3" x14ac:dyDescent="0.1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3" x14ac:dyDescent="0.1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3" x14ac:dyDescent="0.1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3" x14ac:dyDescent="0.1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3" x14ac:dyDescent="0.1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3" x14ac:dyDescent="0.1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3" x14ac:dyDescent="0.1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3" x14ac:dyDescent="0.1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3" x14ac:dyDescent="0.1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3" x14ac:dyDescent="0.1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3" x14ac:dyDescent="0.1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3" x14ac:dyDescent="0.1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3" x14ac:dyDescent="0.1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3" x14ac:dyDescent="0.1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3" x14ac:dyDescent="0.1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3" x14ac:dyDescent="0.1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3" x14ac:dyDescent="0.1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3" x14ac:dyDescent="0.1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3" x14ac:dyDescent="0.1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3" x14ac:dyDescent="0.1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3" x14ac:dyDescent="0.1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3" x14ac:dyDescent="0.1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3" x14ac:dyDescent="0.1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3" x14ac:dyDescent="0.1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3" x14ac:dyDescent="0.1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3" x14ac:dyDescent="0.1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3" x14ac:dyDescent="0.1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3" x14ac:dyDescent="0.1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3" x14ac:dyDescent="0.1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3" x14ac:dyDescent="0.1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3" x14ac:dyDescent="0.1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3" x14ac:dyDescent="0.1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3" x14ac:dyDescent="0.1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3" x14ac:dyDescent="0.1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3" x14ac:dyDescent="0.1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3" x14ac:dyDescent="0.1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3" x14ac:dyDescent="0.1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3" x14ac:dyDescent="0.1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3" x14ac:dyDescent="0.1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3" x14ac:dyDescent="0.1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3" x14ac:dyDescent="0.1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3" x14ac:dyDescent="0.1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3" x14ac:dyDescent="0.1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3" x14ac:dyDescent="0.1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3" x14ac:dyDescent="0.1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3" x14ac:dyDescent="0.1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3" x14ac:dyDescent="0.1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3" x14ac:dyDescent="0.1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3" x14ac:dyDescent="0.1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3" x14ac:dyDescent="0.1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3" x14ac:dyDescent="0.1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3" x14ac:dyDescent="0.1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3" x14ac:dyDescent="0.1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3" x14ac:dyDescent="0.1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3" x14ac:dyDescent="0.1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3" x14ac:dyDescent="0.1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3" x14ac:dyDescent="0.1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3" x14ac:dyDescent="0.1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3" x14ac:dyDescent="0.1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3" x14ac:dyDescent="0.1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3" x14ac:dyDescent="0.1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3" x14ac:dyDescent="0.1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3" x14ac:dyDescent="0.1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3" x14ac:dyDescent="0.1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3" x14ac:dyDescent="0.1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3" x14ac:dyDescent="0.1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3" x14ac:dyDescent="0.1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3" x14ac:dyDescent="0.1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3" x14ac:dyDescent="0.1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3" x14ac:dyDescent="0.1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3" x14ac:dyDescent="0.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3" x14ac:dyDescent="0.1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3" x14ac:dyDescent="0.1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3" x14ac:dyDescent="0.1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3" x14ac:dyDescent="0.1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3" x14ac:dyDescent="0.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3" x14ac:dyDescent="0.1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3" x14ac:dyDescent="0.1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3" x14ac:dyDescent="0.1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3" x14ac:dyDescent="0.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3" x14ac:dyDescent="0.1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3" x14ac:dyDescent="0.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3" x14ac:dyDescent="0.1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3" x14ac:dyDescent="0.1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3" x14ac:dyDescent="0.1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3" x14ac:dyDescent="0.1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3" x14ac:dyDescent="0.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3" x14ac:dyDescent="0.1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3" x14ac:dyDescent="0.1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3" x14ac:dyDescent="0.1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3" x14ac:dyDescent="0.1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3" x14ac:dyDescent="0.1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3" x14ac:dyDescent="0.1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3" x14ac:dyDescent="0.1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3" x14ac:dyDescent="0.1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3" x14ac:dyDescent="0.1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3" x14ac:dyDescent="0.1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3" x14ac:dyDescent="0.1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3" x14ac:dyDescent="0.1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3" x14ac:dyDescent="0.1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3" x14ac:dyDescent="0.1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3" x14ac:dyDescent="0.1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3" x14ac:dyDescent="0.1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3" x14ac:dyDescent="0.1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3" x14ac:dyDescent="0.1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3" x14ac:dyDescent="0.1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3" x14ac:dyDescent="0.1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3" x14ac:dyDescent="0.1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3" x14ac:dyDescent="0.1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3" x14ac:dyDescent="0.1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3" x14ac:dyDescent="0.1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3" x14ac:dyDescent="0.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3" x14ac:dyDescent="0.1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3" x14ac:dyDescent="0.1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3" x14ac:dyDescent="0.1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3" x14ac:dyDescent="0.1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3" x14ac:dyDescent="0.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3" x14ac:dyDescent="0.1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3" x14ac:dyDescent="0.1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3" x14ac:dyDescent="0.1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3" x14ac:dyDescent="0.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3" x14ac:dyDescent="0.1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3" x14ac:dyDescent="0.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3" x14ac:dyDescent="0.1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3" x14ac:dyDescent="0.1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3" x14ac:dyDescent="0.1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3" x14ac:dyDescent="0.1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3" x14ac:dyDescent="0.1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3" x14ac:dyDescent="0.1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3" x14ac:dyDescent="0.1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3" x14ac:dyDescent="0.1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3" x14ac:dyDescent="0.1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3" x14ac:dyDescent="0.1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3" x14ac:dyDescent="0.1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3" x14ac:dyDescent="0.1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3" x14ac:dyDescent="0.1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3" x14ac:dyDescent="0.1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3" x14ac:dyDescent="0.1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3" x14ac:dyDescent="0.1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3" x14ac:dyDescent="0.1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3" x14ac:dyDescent="0.1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3" x14ac:dyDescent="0.1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3" x14ac:dyDescent="0.1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3" x14ac:dyDescent="0.1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3" x14ac:dyDescent="0.1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3" x14ac:dyDescent="0.1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3" x14ac:dyDescent="0.1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3" x14ac:dyDescent="0.1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3" x14ac:dyDescent="0.1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3" x14ac:dyDescent="0.1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3" x14ac:dyDescent="0.1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3" x14ac:dyDescent="0.1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3" x14ac:dyDescent="0.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3" x14ac:dyDescent="0.1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3" x14ac:dyDescent="0.1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3" x14ac:dyDescent="0.1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3" x14ac:dyDescent="0.1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3" x14ac:dyDescent="0.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3" x14ac:dyDescent="0.1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3" x14ac:dyDescent="0.1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3" x14ac:dyDescent="0.1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3" x14ac:dyDescent="0.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3" x14ac:dyDescent="0.1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3" x14ac:dyDescent="0.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3" x14ac:dyDescent="0.1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3" x14ac:dyDescent="0.1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3" x14ac:dyDescent="0.1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3" x14ac:dyDescent="0.1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3" x14ac:dyDescent="0.1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3" x14ac:dyDescent="0.1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3" x14ac:dyDescent="0.1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3" x14ac:dyDescent="0.1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3" x14ac:dyDescent="0.1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3" x14ac:dyDescent="0.1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3" x14ac:dyDescent="0.1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3" x14ac:dyDescent="0.1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3" x14ac:dyDescent="0.1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3" x14ac:dyDescent="0.1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3" x14ac:dyDescent="0.1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3" x14ac:dyDescent="0.1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3" x14ac:dyDescent="0.1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3" x14ac:dyDescent="0.1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3" x14ac:dyDescent="0.1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3" x14ac:dyDescent="0.1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3" x14ac:dyDescent="0.1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3" x14ac:dyDescent="0.1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3" x14ac:dyDescent="0.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3" x14ac:dyDescent="0.1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3" x14ac:dyDescent="0.1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3" x14ac:dyDescent="0.1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3" x14ac:dyDescent="0.1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3" x14ac:dyDescent="0.1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3" x14ac:dyDescent="0.1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3" x14ac:dyDescent="0.1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3" x14ac:dyDescent="0.1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3" x14ac:dyDescent="0.1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3" x14ac:dyDescent="0.1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3" x14ac:dyDescent="0.1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3" x14ac:dyDescent="0.1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3" x14ac:dyDescent="0.1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3" x14ac:dyDescent="0.1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3" x14ac:dyDescent="0.1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3" x14ac:dyDescent="0.1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3" x14ac:dyDescent="0.1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3" x14ac:dyDescent="0.1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3" x14ac:dyDescent="0.1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3" x14ac:dyDescent="0.1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3" x14ac:dyDescent="0.1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3" x14ac:dyDescent="0.1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3" x14ac:dyDescent="0.1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3" x14ac:dyDescent="0.1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3" x14ac:dyDescent="0.1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3" x14ac:dyDescent="0.1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3" x14ac:dyDescent="0.1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3" x14ac:dyDescent="0.1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3" x14ac:dyDescent="0.1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3" x14ac:dyDescent="0.1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3" x14ac:dyDescent="0.1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3" x14ac:dyDescent="0.1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3" x14ac:dyDescent="0.1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3" x14ac:dyDescent="0.1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3" x14ac:dyDescent="0.1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3" x14ac:dyDescent="0.1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3" x14ac:dyDescent="0.1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3" x14ac:dyDescent="0.1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3" x14ac:dyDescent="0.1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3" x14ac:dyDescent="0.1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3" x14ac:dyDescent="0.1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3" x14ac:dyDescent="0.1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3" x14ac:dyDescent="0.1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3" x14ac:dyDescent="0.1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3" x14ac:dyDescent="0.1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3" x14ac:dyDescent="0.1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3" x14ac:dyDescent="0.1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3" x14ac:dyDescent="0.1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3" x14ac:dyDescent="0.1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3" x14ac:dyDescent="0.1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3" x14ac:dyDescent="0.1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3" x14ac:dyDescent="0.1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3" x14ac:dyDescent="0.1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3" x14ac:dyDescent="0.1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3" x14ac:dyDescent="0.1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3" x14ac:dyDescent="0.1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3" x14ac:dyDescent="0.1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3" x14ac:dyDescent="0.1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3" x14ac:dyDescent="0.1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3" x14ac:dyDescent="0.1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3" x14ac:dyDescent="0.1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3" x14ac:dyDescent="0.1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3" x14ac:dyDescent="0.1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3" x14ac:dyDescent="0.1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3" x14ac:dyDescent="0.1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3" x14ac:dyDescent="0.1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3" x14ac:dyDescent="0.1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3" x14ac:dyDescent="0.1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3" x14ac:dyDescent="0.1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3" x14ac:dyDescent="0.1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3" x14ac:dyDescent="0.1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3" x14ac:dyDescent="0.1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3" x14ac:dyDescent="0.1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3" x14ac:dyDescent="0.1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3" x14ac:dyDescent="0.1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3" x14ac:dyDescent="0.1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3" x14ac:dyDescent="0.1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3" x14ac:dyDescent="0.1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3" x14ac:dyDescent="0.1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3" x14ac:dyDescent="0.1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3" x14ac:dyDescent="0.1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3" x14ac:dyDescent="0.1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3" x14ac:dyDescent="0.1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3" x14ac:dyDescent="0.1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3" x14ac:dyDescent="0.1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3" x14ac:dyDescent="0.1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3" x14ac:dyDescent="0.1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3" x14ac:dyDescent="0.1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3" x14ac:dyDescent="0.1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3" x14ac:dyDescent="0.1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3" x14ac:dyDescent="0.1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3" x14ac:dyDescent="0.1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3" x14ac:dyDescent="0.1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3" x14ac:dyDescent="0.1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3" x14ac:dyDescent="0.1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3" x14ac:dyDescent="0.1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3" x14ac:dyDescent="0.1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3" x14ac:dyDescent="0.1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3" x14ac:dyDescent="0.1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3" x14ac:dyDescent="0.1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3" x14ac:dyDescent="0.1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3" x14ac:dyDescent="0.1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3" x14ac:dyDescent="0.1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3" x14ac:dyDescent="0.1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3" x14ac:dyDescent="0.1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3" x14ac:dyDescent="0.1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3" x14ac:dyDescent="0.1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3" x14ac:dyDescent="0.1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3" x14ac:dyDescent="0.1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3" x14ac:dyDescent="0.1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3" x14ac:dyDescent="0.1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3" x14ac:dyDescent="0.1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3" x14ac:dyDescent="0.1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3" x14ac:dyDescent="0.1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3" x14ac:dyDescent="0.1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3" x14ac:dyDescent="0.1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3" x14ac:dyDescent="0.1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3" x14ac:dyDescent="0.1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3" x14ac:dyDescent="0.1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3" x14ac:dyDescent="0.1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3" x14ac:dyDescent="0.1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3" x14ac:dyDescent="0.1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3" x14ac:dyDescent="0.1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3" x14ac:dyDescent="0.1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3" x14ac:dyDescent="0.1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3" x14ac:dyDescent="0.1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3" x14ac:dyDescent="0.1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3" x14ac:dyDescent="0.1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3" x14ac:dyDescent="0.1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3" x14ac:dyDescent="0.1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3" x14ac:dyDescent="0.1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3" x14ac:dyDescent="0.1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3" x14ac:dyDescent="0.1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3" x14ac:dyDescent="0.1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3" x14ac:dyDescent="0.1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3" x14ac:dyDescent="0.1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3" x14ac:dyDescent="0.1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3" x14ac:dyDescent="0.1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3" x14ac:dyDescent="0.1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3" x14ac:dyDescent="0.1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3" x14ac:dyDescent="0.1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3" x14ac:dyDescent="0.1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3" x14ac:dyDescent="0.1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3" x14ac:dyDescent="0.1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3" x14ac:dyDescent="0.1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3" x14ac:dyDescent="0.1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3" x14ac:dyDescent="0.1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3" x14ac:dyDescent="0.1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3" x14ac:dyDescent="0.1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3" x14ac:dyDescent="0.1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3" x14ac:dyDescent="0.1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3" x14ac:dyDescent="0.1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3" x14ac:dyDescent="0.1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3" x14ac:dyDescent="0.1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3" x14ac:dyDescent="0.1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3" x14ac:dyDescent="0.1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3" x14ac:dyDescent="0.1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3" x14ac:dyDescent="0.1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3" x14ac:dyDescent="0.1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3" x14ac:dyDescent="0.1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3" x14ac:dyDescent="0.1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3" x14ac:dyDescent="0.1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3" x14ac:dyDescent="0.1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3" x14ac:dyDescent="0.1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3" x14ac:dyDescent="0.1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3" x14ac:dyDescent="0.1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3" x14ac:dyDescent="0.1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3" x14ac:dyDescent="0.1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3" x14ac:dyDescent="0.1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3" x14ac:dyDescent="0.1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3" x14ac:dyDescent="0.1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3" x14ac:dyDescent="0.1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3" x14ac:dyDescent="0.1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3" x14ac:dyDescent="0.1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3" x14ac:dyDescent="0.1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3" x14ac:dyDescent="0.1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3" x14ac:dyDescent="0.1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3" x14ac:dyDescent="0.1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3" x14ac:dyDescent="0.1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3" x14ac:dyDescent="0.1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3" x14ac:dyDescent="0.1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3" x14ac:dyDescent="0.1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3" x14ac:dyDescent="0.1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3" x14ac:dyDescent="0.1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3" x14ac:dyDescent="0.1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1000"/>
  <sheetViews>
    <sheetView tabSelected="1" workbookViewId="0">
      <selection activeCell="Q20" sqref="Q20"/>
    </sheetView>
  </sheetViews>
  <sheetFormatPr baseColWidth="10" defaultColWidth="14.5" defaultRowHeight="15.75" customHeight="1" x14ac:dyDescent="0.15"/>
  <cols>
    <col min="16" max="16" width="17" customWidth="1"/>
  </cols>
  <sheetData>
    <row r="1" spans="1:23" ht="15.75" customHeight="1" x14ac:dyDescent="0.1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7" t="s">
        <v>13</v>
      </c>
      <c r="N1" s="27" t="s">
        <v>14</v>
      </c>
      <c r="O1" s="27" t="s">
        <v>15</v>
      </c>
      <c r="P1" s="27" t="s">
        <v>17</v>
      </c>
      <c r="Q1" s="27" t="s">
        <v>18</v>
      </c>
      <c r="R1" s="27" t="s">
        <v>19</v>
      </c>
      <c r="S1" s="28"/>
      <c r="T1" s="28"/>
      <c r="U1" s="28"/>
      <c r="V1" s="28"/>
      <c r="W1" s="28"/>
    </row>
    <row r="2" spans="1:23" ht="15.75" customHeight="1" x14ac:dyDescent="0.15">
      <c r="A2" s="29" t="s">
        <v>12</v>
      </c>
      <c r="B2" s="30">
        <v>1</v>
      </c>
      <c r="C2" s="30">
        <v>1</v>
      </c>
      <c r="D2" s="30">
        <v>10</v>
      </c>
      <c r="E2" s="31">
        <v>1000</v>
      </c>
      <c r="F2" s="31">
        <v>1000</v>
      </c>
      <c r="G2" s="31">
        <v>10000</v>
      </c>
      <c r="H2" s="31">
        <v>10000</v>
      </c>
      <c r="I2" s="32">
        <v>43466</v>
      </c>
      <c r="J2" s="32">
        <v>43830</v>
      </c>
      <c r="K2" s="33">
        <v>0.8</v>
      </c>
      <c r="L2" s="31">
        <v>8000</v>
      </c>
      <c r="M2" s="13">
        <f>L2/L8</f>
        <v>5.6737588652482268E-2</v>
      </c>
      <c r="N2" s="14">
        <f>H8*M2</f>
        <v>9078.0141843971633</v>
      </c>
      <c r="O2" s="34">
        <v>365</v>
      </c>
      <c r="P2" s="13">
        <f>O2/(O2+O3+O4)</f>
        <v>0.33302919708029199</v>
      </c>
      <c r="Q2" s="14">
        <f>(N2+N3+N4)*P2</f>
        <v>23430.139255577993</v>
      </c>
      <c r="R2" s="17">
        <f t="shared" ref="R2:R7" si="0">Q2/O2</f>
        <v>64.192162344049294</v>
      </c>
      <c r="S2" s="9"/>
      <c r="T2" s="9"/>
      <c r="U2" s="9"/>
      <c r="V2" s="9"/>
      <c r="W2" s="9"/>
    </row>
    <row r="3" spans="1:23" ht="15.75" customHeight="1" x14ac:dyDescent="0.15">
      <c r="A3" s="7" t="s">
        <v>12</v>
      </c>
      <c r="B3" s="8">
        <v>2</v>
      </c>
      <c r="C3" s="8">
        <v>2</v>
      </c>
      <c r="D3" s="8">
        <v>20</v>
      </c>
      <c r="E3" s="10">
        <v>1000</v>
      </c>
      <c r="F3" s="10">
        <v>1000</v>
      </c>
      <c r="G3" s="10">
        <v>20000</v>
      </c>
      <c r="H3" s="10">
        <v>20000</v>
      </c>
      <c r="I3" s="11">
        <v>43831</v>
      </c>
      <c r="J3" s="11">
        <v>44196</v>
      </c>
      <c r="K3" s="12">
        <v>0.7</v>
      </c>
      <c r="L3" s="10">
        <v>14000</v>
      </c>
      <c r="M3" s="13">
        <f>L3/L8</f>
        <v>9.9290780141843976E-2</v>
      </c>
      <c r="N3" s="14">
        <f>H8*M3</f>
        <v>15886.524822695037</v>
      </c>
      <c r="O3" s="34">
        <v>366</v>
      </c>
      <c r="P3" s="13">
        <f>O3/(O2+O3+O4)</f>
        <v>0.33394160583941607</v>
      </c>
      <c r="Q3" s="14">
        <f>((N2+N3+N4))*P3</f>
        <v>23494.331417922043</v>
      </c>
      <c r="R3" s="17">
        <f t="shared" si="0"/>
        <v>64.192162344049294</v>
      </c>
      <c r="S3" s="9"/>
      <c r="T3" s="9"/>
      <c r="U3" s="9"/>
      <c r="V3" s="9"/>
      <c r="W3" s="9"/>
    </row>
    <row r="4" spans="1:23" ht="15.75" customHeight="1" x14ac:dyDescent="0.15">
      <c r="A4" s="7" t="s">
        <v>12</v>
      </c>
      <c r="B4" s="8">
        <v>3</v>
      </c>
      <c r="C4" s="8">
        <v>3</v>
      </c>
      <c r="D4" s="8">
        <v>40</v>
      </c>
      <c r="E4" s="10">
        <v>1000</v>
      </c>
      <c r="F4" s="10">
        <v>1000</v>
      </c>
      <c r="G4" s="10">
        <v>40000</v>
      </c>
      <c r="H4" s="10">
        <v>40000</v>
      </c>
      <c r="I4" s="11">
        <v>44197</v>
      </c>
      <c r="J4" s="11">
        <v>44561</v>
      </c>
      <c r="K4" s="12">
        <v>1</v>
      </c>
      <c r="L4" s="10">
        <v>40000</v>
      </c>
      <c r="M4" s="13">
        <f>L4/L8</f>
        <v>0.28368794326241137</v>
      </c>
      <c r="N4" s="14">
        <f>H8*M4</f>
        <v>45390.070921985818</v>
      </c>
      <c r="O4" s="34">
        <v>365</v>
      </c>
      <c r="P4" s="13">
        <f>O4/(O2+O3+O4)</f>
        <v>0.33302919708029199</v>
      </c>
      <c r="Q4" s="14">
        <f>(N2+N3+N4)*P4</f>
        <v>23430.139255577993</v>
      </c>
      <c r="R4" s="17">
        <f t="shared" si="0"/>
        <v>64.192162344049294</v>
      </c>
      <c r="S4" s="9"/>
      <c r="T4" s="9"/>
      <c r="U4" s="9"/>
      <c r="V4" s="9"/>
      <c r="W4" s="9"/>
    </row>
    <row r="5" spans="1:23" ht="15.75" customHeight="1" x14ac:dyDescent="0.15">
      <c r="A5" s="7" t="s">
        <v>21</v>
      </c>
      <c r="B5" s="8">
        <v>1</v>
      </c>
      <c r="C5" s="8">
        <v>1</v>
      </c>
      <c r="D5" s="8">
        <v>5</v>
      </c>
      <c r="E5" s="10">
        <v>1000</v>
      </c>
      <c r="F5" s="10">
        <v>1000</v>
      </c>
      <c r="G5" s="10">
        <v>10000</v>
      </c>
      <c r="H5" s="10">
        <v>10000</v>
      </c>
      <c r="I5" s="11">
        <v>43466</v>
      </c>
      <c r="J5" s="11">
        <v>43830</v>
      </c>
      <c r="K5" s="12">
        <v>0.5</v>
      </c>
      <c r="L5" s="10">
        <v>8000</v>
      </c>
      <c r="M5" s="13">
        <f>L5/L8</f>
        <v>5.6737588652482268E-2</v>
      </c>
      <c r="N5" s="14">
        <f>H8*M5</f>
        <v>9078.0141843971633</v>
      </c>
      <c r="O5" s="34">
        <v>365</v>
      </c>
      <c r="P5" s="13">
        <f>O5/(O5+O6+O7)</f>
        <v>0.33302919708029199</v>
      </c>
      <c r="Q5" s="14">
        <f>(N5+N6+N7)*P5</f>
        <v>29854.532277268729</v>
      </c>
      <c r="R5" s="17">
        <f t="shared" si="0"/>
        <v>81.793239115804738</v>
      </c>
      <c r="S5" s="28"/>
      <c r="T5" s="28"/>
      <c r="U5" s="28"/>
      <c r="V5" s="28"/>
      <c r="W5" s="28"/>
    </row>
    <row r="6" spans="1:23" ht="15.75" customHeight="1" x14ac:dyDescent="0.15">
      <c r="A6" s="7" t="s">
        <v>21</v>
      </c>
      <c r="B6" s="8">
        <v>2</v>
      </c>
      <c r="C6" s="8">
        <v>2</v>
      </c>
      <c r="D6" s="8">
        <v>10</v>
      </c>
      <c r="E6" s="10">
        <v>1000</v>
      </c>
      <c r="F6" s="10">
        <v>1000</v>
      </c>
      <c r="G6" s="10">
        <v>30000</v>
      </c>
      <c r="H6" s="10">
        <v>30000</v>
      </c>
      <c r="I6" s="11">
        <v>43831</v>
      </c>
      <c r="J6" s="11">
        <v>44196</v>
      </c>
      <c r="K6" s="12">
        <v>0.7</v>
      </c>
      <c r="L6" s="10">
        <v>21000</v>
      </c>
      <c r="M6" s="13">
        <f>L6/L8</f>
        <v>0.14893617021276595</v>
      </c>
      <c r="N6" s="14">
        <f>H8*M6</f>
        <v>23829.787234042553</v>
      </c>
      <c r="O6" s="34">
        <v>366</v>
      </c>
      <c r="P6" s="13">
        <f>O6/(O5+O6+O7)</f>
        <v>0.33394160583941607</v>
      </c>
      <c r="Q6" s="35">
        <f>(N5+N6+N7)*P6</f>
        <v>29936.325516384535</v>
      </c>
      <c r="R6" s="17">
        <f t="shared" si="0"/>
        <v>81.793239115804738</v>
      </c>
      <c r="S6" s="9"/>
      <c r="T6" s="9"/>
      <c r="U6" s="9"/>
      <c r="V6" s="9"/>
      <c r="W6" s="9"/>
    </row>
    <row r="7" spans="1:23" ht="15.75" customHeight="1" x14ac:dyDescent="0.15">
      <c r="A7" s="7" t="s">
        <v>21</v>
      </c>
      <c r="B7" s="8">
        <v>3</v>
      </c>
      <c r="C7" s="8">
        <v>3</v>
      </c>
      <c r="D7" s="8">
        <v>15</v>
      </c>
      <c r="E7" s="10">
        <v>1000</v>
      </c>
      <c r="F7" s="10">
        <v>1000</v>
      </c>
      <c r="G7" s="10">
        <v>50000</v>
      </c>
      <c r="H7" s="10">
        <v>50000</v>
      </c>
      <c r="I7" s="11">
        <v>44197</v>
      </c>
      <c r="J7" s="11">
        <v>44561</v>
      </c>
      <c r="K7" s="12">
        <v>0.8</v>
      </c>
      <c r="L7" s="10">
        <v>50000</v>
      </c>
      <c r="M7" s="13">
        <f>L7/L8</f>
        <v>0.3546099290780142</v>
      </c>
      <c r="N7" s="14">
        <f>H8*M7</f>
        <v>56737.588652482271</v>
      </c>
      <c r="O7" s="34">
        <v>365</v>
      </c>
      <c r="P7" s="13">
        <f>O7/(O5+O6+O7)</f>
        <v>0.33302919708029199</v>
      </c>
      <c r="Q7" s="14">
        <f>(N5+N6+N7)*P7</f>
        <v>29854.532277268729</v>
      </c>
      <c r="R7" s="17">
        <f t="shared" si="0"/>
        <v>81.793239115804738</v>
      </c>
      <c r="S7" s="9"/>
      <c r="T7" s="9"/>
      <c r="U7" s="9"/>
      <c r="V7" s="9"/>
      <c r="W7" s="9"/>
    </row>
    <row r="8" spans="1:23" ht="15.75" customHeight="1" x14ac:dyDescent="0.15">
      <c r="A8" s="36"/>
      <c r="B8" s="37"/>
      <c r="C8" s="37"/>
      <c r="D8" s="20">
        <v>100</v>
      </c>
      <c r="E8" s="37"/>
      <c r="F8" s="37"/>
      <c r="G8" s="21">
        <v>160000</v>
      </c>
      <c r="H8" s="21">
        <v>160000</v>
      </c>
      <c r="I8" s="37"/>
      <c r="J8" s="37"/>
      <c r="K8" s="37"/>
      <c r="L8" s="21">
        <v>141000</v>
      </c>
      <c r="M8" s="22">
        <f t="shared" ref="M8:N8" si="1">SUM(M2:M7)</f>
        <v>1</v>
      </c>
      <c r="N8" s="23">
        <f t="shared" si="1"/>
        <v>160000</v>
      </c>
      <c r="O8" s="24"/>
      <c r="P8" s="22"/>
      <c r="Q8" s="23">
        <f>SUM(Q2:Q7)</f>
        <v>160000.00000000003</v>
      </c>
      <c r="R8" s="24"/>
      <c r="S8" s="28"/>
      <c r="T8" s="28"/>
      <c r="U8" s="28"/>
      <c r="V8" s="28"/>
      <c r="W8" s="28"/>
    </row>
    <row r="9" spans="1:23" ht="15.75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.75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.75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.7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9"/>
      <c r="P13" s="9"/>
      <c r="Q13" s="4"/>
      <c r="R13" s="9"/>
      <c r="S13" s="9"/>
      <c r="T13" s="9"/>
      <c r="U13" s="9"/>
      <c r="V13" s="9"/>
      <c r="W13" s="9"/>
    </row>
    <row r="14" spans="1:23" ht="15.75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.75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9"/>
      <c r="P15" s="9"/>
      <c r="Q15" s="4"/>
      <c r="R15" s="9"/>
      <c r="S15" s="9"/>
      <c r="T15" s="9"/>
      <c r="U15" s="9"/>
      <c r="V15" s="9"/>
      <c r="W15" s="9"/>
    </row>
    <row r="16" spans="1:23" ht="15.75" customHeight="1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.75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.75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.75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.75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.75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.75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.75" customHeight="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.75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.7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.7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.7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.7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5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.7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.75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.75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.75" customHeight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.7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5.75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.7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.7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5.7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.7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.7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.7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.75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.75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.7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.7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.7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.7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.7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.75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.75" customHeight="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5.75" customHeight="1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.75" customHeight="1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5.75" customHeight="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5.7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.7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.7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.7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5.7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3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3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3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3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3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3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3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3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3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3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3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3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3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3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3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3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3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3" x14ac:dyDescent="0.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3" x14ac:dyDescent="0.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3" x14ac:dyDescent="0.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3" x14ac:dyDescent="0.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3" x14ac:dyDescent="0.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3" x14ac:dyDescent="0.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3" x14ac:dyDescent="0.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3" x14ac:dyDescent="0.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3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3" x14ac:dyDescent="0.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3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3" x14ac:dyDescent="0.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3" x14ac:dyDescent="0.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3" x14ac:dyDescent="0.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3" x14ac:dyDescent="0.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3" x14ac:dyDescent="0.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3" x14ac:dyDescent="0.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3" x14ac:dyDescent="0.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3" x14ac:dyDescent="0.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3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3" x14ac:dyDescent="0.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3" x14ac:dyDescent="0.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3" x14ac:dyDescent="0.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3" x14ac:dyDescent="0.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3" x14ac:dyDescent="0.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3" x14ac:dyDescent="0.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3" x14ac:dyDescent="0.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3" x14ac:dyDescent="0.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3" x14ac:dyDescent="0.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3" x14ac:dyDescent="0.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3" x14ac:dyDescent="0.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3" x14ac:dyDescent="0.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3" x14ac:dyDescent="0.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3" x14ac:dyDescent="0.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3" x14ac:dyDescent="0.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3" x14ac:dyDescent="0.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3" x14ac:dyDescent="0.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3" x14ac:dyDescent="0.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3" x14ac:dyDescent="0.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3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3" x14ac:dyDescent="0.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3" x14ac:dyDescent="0.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3" x14ac:dyDescent="0.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3" x14ac:dyDescent="0.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3" x14ac:dyDescent="0.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3" x14ac:dyDescent="0.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3" x14ac:dyDescent="0.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3" x14ac:dyDescent="0.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3" x14ac:dyDescent="0.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3" x14ac:dyDescent="0.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3" x14ac:dyDescent="0.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3" x14ac:dyDescent="0.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3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3" x14ac:dyDescent="0.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3" x14ac:dyDescent="0.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3" x14ac:dyDescent="0.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3" x14ac:dyDescent="0.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3" x14ac:dyDescent="0.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3" x14ac:dyDescent="0.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3" x14ac:dyDescent="0.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3" x14ac:dyDescent="0.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3" x14ac:dyDescent="0.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3" x14ac:dyDescent="0.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3" x14ac:dyDescent="0.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3" x14ac:dyDescent="0.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3" x14ac:dyDescent="0.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3" x14ac:dyDescent="0.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3" x14ac:dyDescent="0.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3" x14ac:dyDescent="0.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3" x14ac:dyDescent="0.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3" x14ac:dyDescent="0.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3" x14ac:dyDescent="0.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3" x14ac:dyDescent="0.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3" x14ac:dyDescent="0.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3" x14ac:dyDescent="0.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3" x14ac:dyDescent="0.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3" x14ac:dyDescent="0.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3" x14ac:dyDescent="0.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3" x14ac:dyDescent="0.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3" x14ac:dyDescent="0.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3" x14ac:dyDescent="0.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3" x14ac:dyDescent="0.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3" x14ac:dyDescent="0.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3" x14ac:dyDescent="0.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3" x14ac:dyDescent="0.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3" x14ac:dyDescent="0.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3" x14ac:dyDescent="0.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3" x14ac:dyDescent="0.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3" x14ac:dyDescent="0.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3" x14ac:dyDescent="0.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3" x14ac:dyDescent="0.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3" x14ac:dyDescent="0.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3" x14ac:dyDescent="0.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3" x14ac:dyDescent="0.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3" x14ac:dyDescent="0.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3" x14ac:dyDescent="0.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3" x14ac:dyDescent="0.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3" x14ac:dyDescent="0.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3" x14ac:dyDescent="0.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3" x14ac:dyDescent="0.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3" x14ac:dyDescent="0.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3" x14ac:dyDescent="0.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3" x14ac:dyDescent="0.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13" x14ac:dyDescent="0.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13" x14ac:dyDescent="0.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13" x14ac:dyDescent="0.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13" x14ac:dyDescent="0.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13" x14ac:dyDescent="0.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13" x14ac:dyDescent="0.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13" x14ac:dyDescent="0.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13" x14ac:dyDescent="0.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13" x14ac:dyDescent="0.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13" x14ac:dyDescent="0.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13" x14ac:dyDescent="0.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13" x14ac:dyDescent="0.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13" x14ac:dyDescent="0.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13" x14ac:dyDescent="0.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13" x14ac:dyDescent="0.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13" x14ac:dyDescent="0.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3" x14ac:dyDescent="0.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3" x14ac:dyDescent="0.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3" x14ac:dyDescent="0.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3" x14ac:dyDescent="0.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3" x14ac:dyDescent="0.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3" x14ac:dyDescent="0.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3" x14ac:dyDescent="0.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13" x14ac:dyDescent="0.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13" x14ac:dyDescent="0.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13" x14ac:dyDescent="0.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13" x14ac:dyDescent="0.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13" x14ac:dyDescent="0.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13" x14ac:dyDescent="0.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13" x14ac:dyDescent="0.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13" x14ac:dyDescent="0.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13" x14ac:dyDescent="0.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13" x14ac:dyDescent="0.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13" x14ac:dyDescent="0.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13" x14ac:dyDescent="0.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13" x14ac:dyDescent="0.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13" x14ac:dyDescent="0.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13" x14ac:dyDescent="0.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13" x14ac:dyDescent="0.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13" x14ac:dyDescent="0.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13" x14ac:dyDescent="0.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13" x14ac:dyDescent="0.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13" x14ac:dyDescent="0.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13" x14ac:dyDescent="0.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13" x14ac:dyDescent="0.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13" x14ac:dyDescent="0.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13" x14ac:dyDescent="0.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13" x14ac:dyDescent="0.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13" x14ac:dyDescent="0.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13" x14ac:dyDescent="0.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13" x14ac:dyDescent="0.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13" x14ac:dyDescent="0.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13" x14ac:dyDescent="0.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13" x14ac:dyDescent="0.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13" x14ac:dyDescent="0.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13" x14ac:dyDescent="0.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13" x14ac:dyDescent="0.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13" x14ac:dyDescent="0.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13" x14ac:dyDescent="0.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13" x14ac:dyDescent="0.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13" x14ac:dyDescent="0.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13" x14ac:dyDescent="0.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13" x14ac:dyDescent="0.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13" x14ac:dyDescent="0.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13" x14ac:dyDescent="0.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13" x14ac:dyDescent="0.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13" x14ac:dyDescent="0.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13" x14ac:dyDescent="0.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13" x14ac:dyDescent="0.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13" x14ac:dyDescent="0.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13" x14ac:dyDescent="0.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13" x14ac:dyDescent="0.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13" x14ac:dyDescent="0.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ht="13" x14ac:dyDescent="0.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ht="13" x14ac:dyDescent="0.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ht="13" x14ac:dyDescent="0.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ht="13" x14ac:dyDescent="0.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ht="13" x14ac:dyDescent="0.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ht="13" x14ac:dyDescent="0.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ht="13" x14ac:dyDescent="0.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ht="13" x14ac:dyDescent="0.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ht="13" x14ac:dyDescent="0.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ht="13" x14ac:dyDescent="0.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ht="13" x14ac:dyDescent="0.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ht="13" x14ac:dyDescent="0.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ht="13" x14ac:dyDescent="0.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ht="13" x14ac:dyDescent="0.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ht="13" x14ac:dyDescent="0.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ht="13" x14ac:dyDescent="0.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ht="13" x14ac:dyDescent="0.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ht="13" x14ac:dyDescent="0.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ht="13" x14ac:dyDescent="0.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ht="13" x14ac:dyDescent="0.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ht="13" x14ac:dyDescent="0.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ht="13" x14ac:dyDescent="0.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ht="13" x14ac:dyDescent="0.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ht="13" x14ac:dyDescent="0.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ht="13" x14ac:dyDescent="0.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ht="13" x14ac:dyDescent="0.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ht="13" x14ac:dyDescent="0.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ht="13" x14ac:dyDescent="0.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ht="13" x14ac:dyDescent="0.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ht="13" x14ac:dyDescent="0.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ht="13" x14ac:dyDescent="0.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ht="13" x14ac:dyDescent="0.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ht="13" x14ac:dyDescent="0.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ht="13" x14ac:dyDescent="0.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ht="13" x14ac:dyDescent="0.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ht="13" x14ac:dyDescent="0.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ht="13" x14ac:dyDescent="0.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ht="13" x14ac:dyDescent="0.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ht="13" x14ac:dyDescent="0.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ht="13" x14ac:dyDescent="0.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ht="13" x14ac:dyDescent="0.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13" x14ac:dyDescent="0.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ht="13" x14ac:dyDescent="0.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ht="13" x14ac:dyDescent="0.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ht="13" x14ac:dyDescent="0.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ht="13" x14ac:dyDescent="0.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ht="13" x14ac:dyDescent="0.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ht="13" x14ac:dyDescent="0.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ht="13" x14ac:dyDescent="0.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ht="13" x14ac:dyDescent="0.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ht="13" x14ac:dyDescent="0.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ht="13" x14ac:dyDescent="0.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ht="13" x14ac:dyDescent="0.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ht="13" x14ac:dyDescent="0.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ht="13" x14ac:dyDescent="0.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ht="13" x14ac:dyDescent="0.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ht="13" x14ac:dyDescent="0.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ht="13" x14ac:dyDescent="0.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ht="13" x14ac:dyDescent="0.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13" x14ac:dyDescent="0.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ht="13" x14ac:dyDescent="0.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ht="13" x14ac:dyDescent="0.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ht="13" x14ac:dyDescent="0.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ht="13" x14ac:dyDescent="0.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ht="13" x14ac:dyDescent="0.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ht="13" x14ac:dyDescent="0.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ht="13" x14ac:dyDescent="0.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ht="13" x14ac:dyDescent="0.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ht="13" x14ac:dyDescent="0.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ht="13" x14ac:dyDescent="0.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ht="13" x14ac:dyDescent="0.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ht="13" x14ac:dyDescent="0.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ht="13" x14ac:dyDescent="0.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ht="13" x14ac:dyDescent="0.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ht="13" x14ac:dyDescent="0.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ht="13" x14ac:dyDescent="0.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ht="13" x14ac:dyDescent="0.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ht="13" x14ac:dyDescent="0.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ht="13" x14ac:dyDescent="0.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ht="13" x14ac:dyDescent="0.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ht="13" x14ac:dyDescent="0.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ht="13" x14ac:dyDescent="0.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ht="13" x14ac:dyDescent="0.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13" x14ac:dyDescent="0.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13" x14ac:dyDescent="0.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ht="13" x14ac:dyDescent="0.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ht="13" x14ac:dyDescent="0.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ht="13" x14ac:dyDescent="0.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ht="13" x14ac:dyDescent="0.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ht="13" x14ac:dyDescent="0.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ht="13" x14ac:dyDescent="0.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ht="13" x14ac:dyDescent="0.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ht="13" x14ac:dyDescent="0.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ht="13" x14ac:dyDescent="0.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ht="13" x14ac:dyDescent="0.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ht="13" x14ac:dyDescent="0.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ht="13" x14ac:dyDescent="0.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ht="13" x14ac:dyDescent="0.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ht="13" x14ac:dyDescent="0.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ht="13" x14ac:dyDescent="0.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ht="13" x14ac:dyDescent="0.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ht="13" x14ac:dyDescent="0.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ht="13" x14ac:dyDescent="0.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ht="13" x14ac:dyDescent="0.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ht="13" x14ac:dyDescent="0.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ht="13" x14ac:dyDescent="0.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ht="13" x14ac:dyDescent="0.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ht="13" x14ac:dyDescent="0.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ht="13" x14ac:dyDescent="0.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ht="13" x14ac:dyDescent="0.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ht="13" x14ac:dyDescent="0.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ht="13" x14ac:dyDescent="0.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ht="13" x14ac:dyDescent="0.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ht="13" x14ac:dyDescent="0.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ht="13" x14ac:dyDescent="0.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ht="13" x14ac:dyDescent="0.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ht="13" x14ac:dyDescent="0.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ht="13" x14ac:dyDescent="0.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ht="13" x14ac:dyDescent="0.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ht="13" x14ac:dyDescent="0.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ht="13" x14ac:dyDescent="0.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ht="13" x14ac:dyDescent="0.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ht="13" x14ac:dyDescent="0.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ht="13" x14ac:dyDescent="0.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ht="13" x14ac:dyDescent="0.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ht="13" x14ac:dyDescent="0.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ht="13" x14ac:dyDescent="0.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ht="13" x14ac:dyDescent="0.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ht="13" x14ac:dyDescent="0.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ht="13" x14ac:dyDescent="0.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ht="13" x14ac:dyDescent="0.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ht="13" x14ac:dyDescent="0.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ht="13" x14ac:dyDescent="0.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ht="13" x14ac:dyDescent="0.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ht="13" x14ac:dyDescent="0.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ht="13" x14ac:dyDescent="0.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ht="13" x14ac:dyDescent="0.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ht="13" x14ac:dyDescent="0.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ht="13" x14ac:dyDescent="0.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ht="13" x14ac:dyDescent="0.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ht="13" x14ac:dyDescent="0.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ht="13" x14ac:dyDescent="0.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ht="13" x14ac:dyDescent="0.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ht="13" x14ac:dyDescent="0.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ht="13" x14ac:dyDescent="0.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ht="13" x14ac:dyDescent="0.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ht="13" x14ac:dyDescent="0.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ht="13" x14ac:dyDescent="0.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ht="13" x14ac:dyDescent="0.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ht="13" x14ac:dyDescent="0.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ht="13" x14ac:dyDescent="0.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ht="13" x14ac:dyDescent="0.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ht="13" x14ac:dyDescent="0.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ht="13" x14ac:dyDescent="0.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ht="13" x14ac:dyDescent="0.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ht="13" x14ac:dyDescent="0.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ht="13" x14ac:dyDescent="0.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ht="13" x14ac:dyDescent="0.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ht="13" x14ac:dyDescent="0.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ht="13" x14ac:dyDescent="0.1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ht="13" x14ac:dyDescent="0.1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ht="13" x14ac:dyDescent="0.1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ht="13" x14ac:dyDescent="0.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ht="13" x14ac:dyDescent="0.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ht="13" x14ac:dyDescent="0.1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ht="13" x14ac:dyDescent="0.1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ht="13" x14ac:dyDescent="0.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ht="13" x14ac:dyDescent="0.1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ht="13" x14ac:dyDescent="0.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ht="13" x14ac:dyDescent="0.1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ht="13" x14ac:dyDescent="0.1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ht="13" x14ac:dyDescent="0.1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ht="13" x14ac:dyDescent="0.1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ht="13" x14ac:dyDescent="0.1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ht="13" x14ac:dyDescent="0.1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ht="13" x14ac:dyDescent="0.1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ht="13" x14ac:dyDescent="0.1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ht="13" x14ac:dyDescent="0.1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ht="13" x14ac:dyDescent="0.1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ht="13" x14ac:dyDescent="0.1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ht="13" x14ac:dyDescent="0.1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ht="13" x14ac:dyDescent="0.1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ht="13" x14ac:dyDescent="0.1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ht="13" x14ac:dyDescent="0.1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ht="13" x14ac:dyDescent="0.1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ht="13" x14ac:dyDescent="0.1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ht="13" x14ac:dyDescent="0.1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ht="13" x14ac:dyDescent="0.1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ht="13" x14ac:dyDescent="0.1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ht="13" x14ac:dyDescent="0.1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ht="13" x14ac:dyDescent="0.1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ht="13" x14ac:dyDescent="0.1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ht="13" x14ac:dyDescent="0.1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ht="13" x14ac:dyDescent="0.1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ht="13" x14ac:dyDescent="0.1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ht="13" x14ac:dyDescent="0.1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ht="13" x14ac:dyDescent="0.1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ht="13" x14ac:dyDescent="0.1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ht="13" x14ac:dyDescent="0.1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ht="13" x14ac:dyDescent="0.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ht="13" x14ac:dyDescent="0.1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ht="13" x14ac:dyDescent="0.1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ht="13" x14ac:dyDescent="0.1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ht="13" x14ac:dyDescent="0.1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ht="13" x14ac:dyDescent="0.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ht="13" x14ac:dyDescent="0.1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ht="13" x14ac:dyDescent="0.1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ht="13" x14ac:dyDescent="0.1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ht="13" x14ac:dyDescent="0.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ht="13" x14ac:dyDescent="0.1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ht="13" x14ac:dyDescent="0.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ht="13" x14ac:dyDescent="0.1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ht="13" x14ac:dyDescent="0.1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ht="13" x14ac:dyDescent="0.1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ht="13" x14ac:dyDescent="0.1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ht="13" x14ac:dyDescent="0.1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ht="13" x14ac:dyDescent="0.1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ht="13" x14ac:dyDescent="0.1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 ht="13" x14ac:dyDescent="0.1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 ht="13" x14ac:dyDescent="0.1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 ht="13" x14ac:dyDescent="0.1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 ht="13" x14ac:dyDescent="0.1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 ht="13" x14ac:dyDescent="0.1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 ht="13" x14ac:dyDescent="0.1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 ht="13" x14ac:dyDescent="0.1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 ht="13" x14ac:dyDescent="0.1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 ht="13" x14ac:dyDescent="0.1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ht="13" x14ac:dyDescent="0.1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ht="13" x14ac:dyDescent="0.1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ht="13" x14ac:dyDescent="0.1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ht="13" x14ac:dyDescent="0.1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ht="13" x14ac:dyDescent="0.1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ht="13" x14ac:dyDescent="0.1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ht="13" x14ac:dyDescent="0.1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ht="13" x14ac:dyDescent="0.1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ht="13" x14ac:dyDescent="0.1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ht="13" x14ac:dyDescent="0.1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ht="13" x14ac:dyDescent="0.1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ht="13" x14ac:dyDescent="0.1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ht="13" x14ac:dyDescent="0.1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ht="13" x14ac:dyDescent="0.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 ht="13" x14ac:dyDescent="0.1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 ht="13" x14ac:dyDescent="0.1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 ht="13" x14ac:dyDescent="0.1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spans="1:23" ht="13" x14ac:dyDescent="0.1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spans="1:23" ht="13" x14ac:dyDescent="0.1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spans="1:23" ht="13" x14ac:dyDescent="0.1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spans="1:23" ht="13" x14ac:dyDescent="0.1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spans="1:23" ht="13" x14ac:dyDescent="0.1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spans="1:23" ht="13" x14ac:dyDescent="0.1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</row>
    <row r="502" spans="1:23" ht="13" x14ac:dyDescent="0.1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</row>
    <row r="503" spans="1:23" ht="13" x14ac:dyDescent="0.1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</row>
    <row r="504" spans="1:23" ht="13" x14ac:dyDescent="0.1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</row>
    <row r="505" spans="1:23" ht="13" x14ac:dyDescent="0.1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</row>
    <row r="506" spans="1:23" ht="13" x14ac:dyDescent="0.1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</row>
    <row r="507" spans="1:23" ht="13" x14ac:dyDescent="0.1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spans="1:23" ht="13" x14ac:dyDescent="0.1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</row>
    <row r="509" spans="1:23" ht="13" x14ac:dyDescent="0.1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</row>
    <row r="510" spans="1:23" ht="13" x14ac:dyDescent="0.1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</row>
    <row r="511" spans="1:23" ht="13" x14ac:dyDescent="0.1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</row>
    <row r="512" spans="1:23" ht="13" x14ac:dyDescent="0.1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</row>
    <row r="513" spans="1:23" ht="13" x14ac:dyDescent="0.1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</row>
    <row r="514" spans="1:23" ht="13" x14ac:dyDescent="0.1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spans="1:23" ht="13" x14ac:dyDescent="0.1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</row>
    <row r="516" spans="1:23" ht="13" x14ac:dyDescent="0.1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spans="1:23" ht="13" x14ac:dyDescent="0.1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</row>
    <row r="518" spans="1:23" ht="13" x14ac:dyDescent="0.1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</row>
    <row r="519" spans="1:23" ht="13" x14ac:dyDescent="0.1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spans="1:23" ht="13" x14ac:dyDescent="0.1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spans="1:23" ht="13" x14ac:dyDescent="0.1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spans="1:23" ht="13" x14ac:dyDescent="0.1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spans="1:23" ht="13" x14ac:dyDescent="0.1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spans="1:23" ht="13" x14ac:dyDescent="0.1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spans="1:23" ht="13" x14ac:dyDescent="0.1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spans="1:23" ht="13" x14ac:dyDescent="0.1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spans="1:23" ht="13" x14ac:dyDescent="0.1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spans="1:23" ht="13" x14ac:dyDescent="0.1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spans="1:23" ht="13" x14ac:dyDescent="0.1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spans="1:23" ht="13" x14ac:dyDescent="0.1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spans="1:23" ht="13" x14ac:dyDescent="0.1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spans="1:23" ht="13" x14ac:dyDescent="0.1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spans="1:23" ht="13" x14ac:dyDescent="0.1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spans="1:23" ht="13" x14ac:dyDescent="0.1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spans="1:23" ht="13" x14ac:dyDescent="0.1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spans="1:23" ht="13" x14ac:dyDescent="0.1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spans="1:23" ht="13" x14ac:dyDescent="0.1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</row>
    <row r="538" spans="1:23" ht="13" x14ac:dyDescent="0.1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spans="1:23" ht="13" x14ac:dyDescent="0.1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23" ht="13" x14ac:dyDescent="0.1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spans="1:23" ht="13" x14ac:dyDescent="0.1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</row>
    <row r="542" spans="1:23" ht="13" x14ac:dyDescent="0.1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spans="1:23" ht="13" x14ac:dyDescent="0.1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spans="1:23" ht="13" x14ac:dyDescent="0.1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spans="1:23" ht="13" x14ac:dyDescent="0.1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spans="1:23" ht="13" x14ac:dyDescent="0.1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spans="1:23" ht="13" x14ac:dyDescent="0.1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spans="1:23" ht="13" x14ac:dyDescent="0.1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spans="1:23" ht="13" x14ac:dyDescent="0.1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spans="1:23" ht="13" x14ac:dyDescent="0.1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spans="1:23" ht="13" x14ac:dyDescent="0.1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spans="1:23" ht="13" x14ac:dyDescent="0.1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</row>
    <row r="553" spans="1:23" ht="13" x14ac:dyDescent="0.1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</row>
    <row r="554" spans="1:23" ht="13" x14ac:dyDescent="0.1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</row>
    <row r="555" spans="1:23" ht="13" x14ac:dyDescent="0.1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</row>
    <row r="556" spans="1:23" ht="13" x14ac:dyDescent="0.1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</row>
    <row r="557" spans="1:23" ht="13" x14ac:dyDescent="0.1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</row>
    <row r="558" spans="1:23" ht="13" x14ac:dyDescent="0.1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</row>
    <row r="559" spans="1:23" ht="13" x14ac:dyDescent="0.1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</row>
    <row r="560" spans="1:23" ht="13" x14ac:dyDescent="0.1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</row>
    <row r="561" spans="1:23" ht="13" x14ac:dyDescent="0.1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</row>
    <row r="562" spans="1:23" ht="13" x14ac:dyDescent="0.1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63" spans="1:23" ht="13" x14ac:dyDescent="0.1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</row>
    <row r="564" spans="1:23" ht="13" x14ac:dyDescent="0.1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</row>
    <row r="565" spans="1:23" ht="13" x14ac:dyDescent="0.1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</row>
    <row r="566" spans="1:23" ht="13" x14ac:dyDescent="0.1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</row>
    <row r="567" spans="1:23" ht="13" x14ac:dyDescent="0.1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</row>
    <row r="568" spans="1:23" ht="13" x14ac:dyDescent="0.1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</row>
    <row r="569" spans="1:23" ht="13" x14ac:dyDescent="0.1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</row>
    <row r="570" spans="1:23" ht="13" x14ac:dyDescent="0.1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spans="1:23" ht="13" x14ac:dyDescent="0.1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</row>
    <row r="572" spans="1:23" ht="13" x14ac:dyDescent="0.1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</row>
    <row r="573" spans="1:23" ht="13" x14ac:dyDescent="0.1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spans="1:23" ht="13" x14ac:dyDescent="0.1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</row>
    <row r="575" spans="1:23" ht="13" x14ac:dyDescent="0.1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  <row r="576" spans="1:23" ht="13" x14ac:dyDescent="0.1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</row>
    <row r="577" spans="1:23" ht="13" x14ac:dyDescent="0.1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spans="1:23" ht="13" x14ac:dyDescent="0.1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</row>
    <row r="579" spans="1:23" ht="13" x14ac:dyDescent="0.1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</row>
    <row r="580" spans="1:23" ht="13" x14ac:dyDescent="0.1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spans="1:23" ht="13" x14ac:dyDescent="0.1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</row>
    <row r="582" spans="1:23" ht="13" x14ac:dyDescent="0.1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</row>
    <row r="583" spans="1:23" ht="13" x14ac:dyDescent="0.1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</row>
    <row r="584" spans="1:23" ht="13" x14ac:dyDescent="0.1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</row>
    <row r="585" spans="1:23" ht="13" x14ac:dyDescent="0.1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</row>
    <row r="586" spans="1:23" ht="13" x14ac:dyDescent="0.1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</row>
    <row r="587" spans="1:23" ht="13" x14ac:dyDescent="0.1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</row>
    <row r="588" spans="1:23" ht="13" x14ac:dyDescent="0.1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</row>
    <row r="589" spans="1:23" ht="13" x14ac:dyDescent="0.1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</row>
    <row r="590" spans="1:23" ht="13" x14ac:dyDescent="0.1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</row>
    <row r="591" spans="1:23" ht="13" x14ac:dyDescent="0.1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</row>
    <row r="592" spans="1:23" ht="13" x14ac:dyDescent="0.1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</row>
    <row r="593" spans="1:23" ht="13" x14ac:dyDescent="0.1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</row>
    <row r="594" spans="1:23" ht="13" x14ac:dyDescent="0.1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</row>
    <row r="595" spans="1:23" ht="13" x14ac:dyDescent="0.1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</row>
    <row r="596" spans="1:23" ht="13" x14ac:dyDescent="0.1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</row>
    <row r="597" spans="1:23" ht="13" x14ac:dyDescent="0.1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</row>
    <row r="598" spans="1:23" ht="13" x14ac:dyDescent="0.1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</row>
    <row r="599" spans="1:23" ht="13" x14ac:dyDescent="0.1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</row>
    <row r="600" spans="1:23" ht="13" x14ac:dyDescent="0.1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</row>
    <row r="601" spans="1:23" ht="13" x14ac:dyDescent="0.1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</row>
    <row r="602" spans="1:23" ht="13" x14ac:dyDescent="0.1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</row>
    <row r="603" spans="1:23" ht="13" x14ac:dyDescent="0.1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</row>
    <row r="604" spans="1:23" ht="13" x14ac:dyDescent="0.1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</row>
    <row r="605" spans="1:23" ht="13" x14ac:dyDescent="0.1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</row>
    <row r="606" spans="1:23" ht="13" x14ac:dyDescent="0.1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</row>
    <row r="607" spans="1:23" ht="13" x14ac:dyDescent="0.1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</row>
    <row r="608" spans="1:23" ht="13" x14ac:dyDescent="0.1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</row>
    <row r="609" spans="1:23" ht="13" x14ac:dyDescent="0.1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</row>
    <row r="610" spans="1:23" ht="13" x14ac:dyDescent="0.1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</row>
    <row r="611" spans="1:23" ht="13" x14ac:dyDescent="0.1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</row>
    <row r="612" spans="1:23" ht="13" x14ac:dyDescent="0.1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</row>
    <row r="613" spans="1:23" ht="13" x14ac:dyDescent="0.1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</row>
    <row r="614" spans="1:23" ht="13" x14ac:dyDescent="0.1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</row>
    <row r="615" spans="1:23" ht="13" x14ac:dyDescent="0.1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</row>
    <row r="616" spans="1:23" ht="13" x14ac:dyDescent="0.1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</row>
    <row r="617" spans="1:23" ht="13" x14ac:dyDescent="0.1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</row>
    <row r="618" spans="1:23" ht="13" x14ac:dyDescent="0.1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</row>
    <row r="619" spans="1:23" ht="13" x14ac:dyDescent="0.1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</row>
    <row r="620" spans="1:23" ht="13" x14ac:dyDescent="0.1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</row>
    <row r="621" spans="1:23" ht="13" x14ac:dyDescent="0.1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</row>
    <row r="622" spans="1:23" ht="13" x14ac:dyDescent="0.1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</row>
    <row r="623" spans="1:23" ht="13" x14ac:dyDescent="0.1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</row>
    <row r="624" spans="1:23" ht="13" x14ac:dyDescent="0.1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</row>
    <row r="625" spans="1:23" ht="13" x14ac:dyDescent="0.1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</row>
    <row r="626" spans="1:23" ht="13" x14ac:dyDescent="0.1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</row>
    <row r="627" spans="1:23" ht="13" x14ac:dyDescent="0.1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</row>
    <row r="628" spans="1:23" ht="13" x14ac:dyDescent="0.1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</row>
    <row r="629" spans="1:23" ht="13" x14ac:dyDescent="0.1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</row>
    <row r="630" spans="1:23" ht="13" x14ac:dyDescent="0.1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</row>
    <row r="631" spans="1:23" ht="13" x14ac:dyDescent="0.1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</row>
    <row r="632" spans="1:23" ht="13" x14ac:dyDescent="0.1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</row>
    <row r="633" spans="1:23" ht="13" x14ac:dyDescent="0.1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</row>
    <row r="634" spans="1:23" ht="13" x14ac:dyDescent="0.1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</row>
    <row r="635" spans="1:23" ht="13" x14ac:dyDescent="0.1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</row>
    <row r="636" spans="1:23" ht="13" x14ac:dyDescent="0.1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</row>
    <row r="637" spans="1:23" ht="13" x14ac:dyDescent="0.1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</row>
    <row r="638" spans="1:23" ht="13" x14ac:dyDescent="0.1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</row>
    <row r="639" spans="1:23" ht="13" x14ac:dyDescent="0.1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</row>
    <row r="640" spans="1:23" ht="13" x14ac:dyDescent="0.1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</row>
    <row r="641" spans="1:23" ht="13" x14ac:dyDescent="0.1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</row>
    <row r="642" spans="1:23" ht="13" x14ac:dyDescent="0.1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</row>
    <row r="643" spans="1:23" ht="13" x14ac:dyDescent="0.1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</row>
    <row r="644" spans="1:23" ht="13" x14ac:dyDescent="0.1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</row>
    <row r="645" spans="1:23" ht="13" x14ac:dyDescent="0.1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</row>
    <row r="646" spans="1:23" ht="13" x14ac:dyDescent="0.1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</row>
    <row r="647" spans="1:23" ht="13" x14ac:dyDescent="0.1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</row>
    <row r="648" spans="1:23" ht="13" x14ac:dyDescent="0.1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</row>
    <row r="649" spans="1:23" ht="13" x14ac:dyDescent="0.1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</row>
    <row r="650" spans="1:23" ht="13" x14ac:dyDescent="0.1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</row>
    <row r="651" spans="1:23" ht="13" x14ac:dyDescent="0.1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</row>
    <row r="652" spans="1:23" ht="13" x14ac:dyDescent="0.1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</row>
    <row r="653" spans="1:23" ht="13" x14ac:dyDescent="0.1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</row>
    <row r="654" spans="1:23" ht="13" x14ac:dyDescent="0.1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</row>
    <row r="655" spans="1:23" ht="13" x14ac:dyDescent="0.1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</row>
    <row r="656" spans="1:23" ht="13" x14ac:dyDescent="0.1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</row>
    <row r="657" spans="1:23" ht="13" x14ac:dyDescent="0.1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</row>
    <row r="658" spans="1:23" ht="13" x14ac:dyDescent="0.1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</row>
    <row r="659" spans="1:23" ht="13" x14ac:dyDescent="0.1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</row>
    <row r="660" spans="1:23" ht="13" x14ac:dyDescent="0.1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</row>
    <row r="661" spans="1:23" ht="13" x14ac:dyDescent="0.1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</row>
    <row r="662" spans="1:23" ht="13" x14ac:dyDescent="0.1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</row>
    <row r="663" spans="1:23" ht="13" x14ac:dyDescent="0.1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</row>
    <row r="664" spans="1:23" ht="13" x14ac:dyDescent="0.1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</row>
    <row r="665" spans="1:23" ht="13" x14ac:dyDescent="0.1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</row>
    <row r="666" spans="1:23" ht="13" x14ac:dyDescent="0.1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</row>
    <row r="667" spans="1:23" ht="13" x14ac:dyDescent="0.1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</row>
    <row r="668" spans="1:23" ht="13" x14ac:dyDescent="0.1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</row>
    <row r="669" spans="1:23" ht="13" x14ac:dyDescent="0.1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</row>
    <row r="670" spans="1:23" ht="13" x14ac:dyDescent="0.1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</row>
    <row r="671" spans="1:23" ht="13" x14ac:dyDescent="0.1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</row>
    <row r="672" spans="1:23" ht="13" x14ac:dyDescent="0.1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</row>
    <row r="673" spans="1:23" ht="13" x14ac:dyDescent="0.1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</row>
    <row r="674" spans="1:23" ht="13" x14ac:dyDescent="0.1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</row>
    <row r="675" spans="1:23" ht="13" x14ac:dyDescent="0.1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</row>
    <row r="676" spans="1:23" ht="13" x14ac:dyDescent="0.1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</row>
    <row r="677" spans="1:23" ht="13" x14ac:dyDescent="0.1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</row>
    <row r="678" spans="1:23" ht="13" x14ac:dyDescent="0.1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</row>
    <row r="679" spans="1:23" ht="13" x14ac:dyDescent="0.1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</row>
    <row r="680" spans="1:23" ht="13" x14ac:dyDescent="0.1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</row>
    <row r="681" spans="1:23" ht="13" x14ac:dyDescent="0.1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</row>
    <row r="682" spans="1:23" ht="13" x14ac:dyDescent="0.1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</row>
    <row r="683" spans="1:23" ht="13" x14ac:dyDescent="0.1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</row>
    <row r="684" spans="1:23" ht="13" x14ac:dyDescent="0.1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</row>
    <row r="685" spans="1:23" ht="13" x14ac:dyDescent="0.1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</row>
    <row r="686" spans="1:23" ht="13" x14ac:dyDescent="0.1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</row>
    <row r="687" spans="1:23" ht="13" x14ac:dyDescent="0.1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</row>
    <row r="688" spans="1:23" ht="13" x14ac:dyDescent="0.1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</row>
    <row r="689" spans="1:23" ht="13" x14ac:dyDescent="0.1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</row>
    <row r="690" spans="1:23" ht="13" x14ac:dyDescent="0.1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</row>
    <row r="691" spans="1:23" ht="13" x14ac:dyDescent="0.1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</row>
    <row r="692" spans="1:23" ht="13" x14ac:dyDescent="0.1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</row>
    <row r="693" spans="1:23" ht="13" x14ac:dyDescent="0.1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</row>
    <row r="694" spans="1:23" ht="13" x14ac:dyDescent="0.1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</row>
    <row r="695" spans="1:23" ht="13" x14ac:dyDescent="0.1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</row>
    <row r="696" spans="1:23" ht="13" x14ac:dyDescent="0.1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</row>
    <row r="697" spans="1:23" ht="13" x14ac:dyDescent="0.1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</row>
    <row r="698" spans="1:23" ht="13" x14ac:dyDescent="0.1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</row>
    <row r="699" spans="1:23" ht="13" x14ac:dyDescent="0.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</row>
    <row r="700" spans="1:23" ht="13" x14ac:dyDescent="0.1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</row>
    <row r="701" spans="1:23" ht="13" x14ac:dyDescent="0.1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</row>
    <row r="702" spans="1:23" ht="13" x14ac:dyDescent="0.1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</row>
    <row r="703" spans="1:23" ht="13" x14ac:dyDescent="0.1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</row>
    <row r="704" spans="1:23" ht="13" x14ac:dyDescent="0.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</row>
    <row r="705" spans="1:23" ht="13" x14ac:dyDescent="0.1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</row>
    <row r="706" spans="1:23" ht="13" x14ac:dyDescent="0.1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</row>
    <row r="707" spans="1:23" ht="13" x14ac:dyDescent="0.1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</row>
    <row r="708" spans="1:23" ht="13" x14ac:dyDescent="0.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</row>
    <row r="709" spans="1:23" ht="13" x14ac:dyDescent="0.1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</row>
    <row r="710" spans="1:23" ht="13" x14ac:dyDescent="0.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</row>
    <row r="711" spans="1:23" ht="13" x14ac:dyDescent="0.1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</row>
    <row r="712" spans="1:23" ht="13" x14ac:dyDescent="0.1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</row>
    <row r="713" spans="1:23" ht="13" x14ac:dyDescent="0.1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</row>
    <row r="714" spans="1:23" ht="13" x14ac:dyDescent="0.1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</row>
    <row r="715" spans="1:23" ht="13" x14ac:dyDescent="0.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</row>
    <row r="716" spans="1:23" ht="13" x14ac:dyDescent="0.1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</row>
    <row r="717" spans="1:23" ht="13" x14ac:dyDescent="0.1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</row>
    <row r="718" spans="1:23" ht="13" x14ac:dyDescent="0.1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</row>
    <row r="719" spans="1:23" ht="13" x14ac:dyDescent="0.1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</row>
    <row r="720" spans="1:23" ht="13" x14ac:dyDescent="0.1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</row>
    <row r="721" spans="1:23" ht="13" x14ac:dyDescent="0.1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</row>
    <row r="722" spans="1:23" ht="13" x14ac:dyDescent="0.1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</row>
    <row r="723" spans="1:23" ht="13" x14ac:dyDescent="0.1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</row>
    <row r="724" spans="1:23" ht="13" x14ac:dyDescent="0.1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</row>
    <row r="725" spans="1:23" ht="13" x14ac:dyDescent="0.1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</row>
    <row r="726" spans="1:23" ht="13" x14ac:dyDescent="0.1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</row>
    <row r="727" spans="1:23" ht="13" x14ac:dyDescent="0.1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</row>
    <row r="728" spans="1:23" ht="13" x14ac:dyDescent="0.1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</row>
    <row r="729" spans="1:23" ht="13" x14ac:dyDescent="0.1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</row>
    <row r="730" spans="1:23" ht="13" x14ac:dyDescent="0.1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</row>
    <row r="731" spans="1:23" ht="13" x14ac:dyDescent="0.1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</row>
    <row r="732" spans="1:23" ht="13" x14ac:dyDescent="0.1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spans="1:23" ht="13" x14ac:dyDescent="0.1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</row>
    <row r="734" spans="1:23" ht="13" x14ac:dyDescent="0.1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</row>
    <row r="735" spans="1:23" ht="13" x14ac:dyDescent="0.1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</row>
    <row r="736" spans="1:23" ht="13" x14ac:dyDescent="0.1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</row>
    <row r="737" spans="1:23" ht="13" x14ac:dyDescent="0.1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</row>
    <row r="738" spans="1:23" ht="13" x14ac:dyDescent="0.1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</row>
    <row r="739" spans="1:23" ht="13" x14ac:dyDescent="0.1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</row>
    <row r="740" spans="1:23" ht="13" x14ac:dyDescent="0.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</row>
    <row r="741" spans="1:23" ht="13" x14ac:dyDescent="0.1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</row>
    <row r="742" spans="1:23" ht="13" x14ac:dyDescent="0.1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</row>
    <row r="743" spans="1:23" ht="13" x14ac:dyDescent="0.1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</row>
    <row r="744" spans="1:23" ht="13" x14ac:dyDescent="0.1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</row>
    <row r="745" spans="1:23" ht="13" x14ac:dyDescent="0.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</row>
    <row r="746" spans="1:23" ht="13" x14ac:dyDescent="0.1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</row>
    <row r="747" spans="1:23" ht="13" x14ac:dyDescent="0.1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</row>
    <row r="748" spans="1:23" ht="13" x14ac:dyDescent="0.1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</row>
    <row r="749" spans="1:23" ht="13" x14ac:dyDescent="0.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</row>
    <row r="750" spans="1:23" ht="13" x14ac:dyDescent="0.1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</row>
    <row r="751" spans="1:23" ht="13" x14ac:dyDescent="0.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</row>
    <row r="752" spans="1:23" ht="13" x14ac:dyDescent="0.1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</row>
    <row r="753" spans="1:23" ht="13" x14ac:dyDescent="0.1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</row>
    <row r="754" spans="1:23" ht="13" x14ac:dyDescent="0.1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</row>
    <row r="755" spans="1:23" ht="13" x14ac:dyDescent="0.1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</row>
    <row r="756" spans="1:23" ht="13" x14ac:dyDescent="0.1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</row>
    <row r="757" spans="1:23" ht="13" x14ac:dyDescent="0.1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</row>
    <row r="758" spans="1:23" ht="13" x14ac:dyDescent="0.1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</row>
    <row r="759" spans="1:23" ht="13" x14ac:dyDescent="0.1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</row>
    <row r="760" spans="1:23" ht="13" x14ac:dyDescent="0.1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</row>
    <row r="761" spans="1:23" ht="13" x14ac:dyDescent="0.1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</row>
    <row r="762" spans="1:23" ht="13" x14ac:dyDescent="0.1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</row>
    <row r="763" spans="1:23" ht="13" x14ac:dyDescent="0.1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</row>
    <row r="764" spans="1:23" ht="13" x14ac:dyDescent="0.1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</row>
    <row r="765" spans="1:23" ht="13" x14ac:dyDescent="0.1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</row>
    <row r="766" spans="1:23" ht="13" x14ac:dyDescent="0.1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</row>
    <row r="767" spans="1:23" ht="13" x14ac:dyDescent="0.1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</row>
    <row r="768" spans="1:23" ht="13" x14ac:dyDescent="0.1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</row>
    <row r="769" spans="1:23" ht="13" x14ac:dyDescent="0.1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</row>
    <row r="770" spans="1:23" ht="13" x14ac:dyDescent="0.1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</row>
    <row r="771" spans="1:23" ht="13" x14ac:dyDescent="0.1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</row>
    <row r="772" spans="1:23" ht="13" x14ac:dyDescent="0.1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</row>
    <row r="773" spans="1:23" ht="13" x14ac:dyDescent="0.1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</row>
    <row r="774" spans="1:23" ht="13" x14ac:dyDescent="0.1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</row>
    <row r="775" spans="1:23" ht="13" x14ac:dyDescent="0.1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</row>
    <row r="776" spans="1:23" ht="13" x14ac:dyDescent="0.1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</row>
    <row r="777" spans="1:23" ht="13" x14ac:dyDescent="0.1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</row>
    <row r="778" spans="1:23" ht="13" x14ac:dyDescent="0.1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</row>
    <row r="779" spans="1:23" ht="13" x14ac:dyDescent="0.1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</row>
    <row r="780" spans="1:23" ht="13" x14ac:dyDescent="0.1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</row>
    <row r="781" spans="1:23" ht="13" x14ac:dyDescent="0.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</row>
    <row r="782" spans="1:23" ht="13" x14ac:dyDescent="0.1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</row>
    <row r="783" spans="1:23" ht="13" x14ac:dyDescent="0.1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</row>
    <row r="784" spans="1:23" ht="13" x14ac:dyDescent="0.1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</row>
    <row r="785" spans="1:23" ht="13" x14ac:dyDescent="0.1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</row>
    <row r="786" spans="1:23" ht="13" x14ac:dyDescent="0.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</row>
    <row r="787" spans="1:23" ht="13" x14ac:dyDescent="0.1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</row>
    <row r="788" spans="1:23" ht="13" x14ac:dyDescent="0.1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</row>
    <row r="789" spans="1:23" ht="13" x14ac:dyDescent="0.1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</row>
    <row r="790" spans="1:23" ht="13" x14ac:dyDescent="0.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</row>
    <row r="791" spans="1:23" ht="13" x14ac:dyDescent="0.1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</row>
    <row r="792" spans="1:23" ht="13" x14ac:dyDescent="0.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</row>
    <row r="793" spans="1:23" ht="13" x14ac:dyDescent="0.1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</row>
    <row r="794" spans="1:23" ht="13" x14ac:dyDescent="0.1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</row>
    <row r="795" spans="1:23" ht="13" x14ac:dyDescent="0.1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</row>
    <row r="796" spans="1:23" ht="13" x14ac:dyDescent="0.1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</row>
    <row r="797" spans="1:23" ht="13" x14ac:dyDescent="0.1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</row>
    <row r="798" spans="1:23" ht="13" x14ac:dyDescent="0.1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</row>
    <row r="799" spans="1:23" ht="13" x14ac:dyDescent="0.1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</row>
    <row r="800" spans="1:23" ht="13" x14ac:dyDescent="0.1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</row>
    <row r="801" spans="1:23" ht="13" x14ac:dyDescent="0.1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</row>
    <row r="802" spans="1:23" ht="13" x14ac:dyDescent="0.1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</row>
    <row r="803" spans="1:23" ht="13" x14ac:dyDescent="0.1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spans="1:23" ht="13" x14ac:dyDescent="0.1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</row>
    <row r="805" spans="1:23" ht="13" x14ac:dyDescent="0.1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</row>
    <row r="806" spans="1:23" ht="13" x14ac:dyDescent="0.1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</row>
    <row r="807" spans="1:23" ht="13" x14ac:dyDescent="0.1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</row>
    <row r="808" spans="1:23" ht="13" x14ac:dyDescent="0.1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</row>
    <row r="809" spans="1:23" ht="13" x14ac:dyDescent="0.1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</row>
    <row r="810" spans="1:23" ht="13" x14ac:dyDescent="0.1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</row>
    <row r="811" spans="1:23" ht="13" x14ac:dyDescent="0.1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</row>
    <row r="812" spans="1:23" ht="13" x14ac:dyDescent="0.1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</row>
    <row r="813" spans="1:23" ht="13" x14ac:dyDescent="0.1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</row>
    <row r="814" spans="1:23" ht="13" x14ac:dyDescent="0.1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</row>
    <row r="815" spans="1:23" ht="13" x14ac:dyDescent="0.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</row>
    <row r="816" spans="1:23" ht="13" x14ac:dyDescent="0.1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</row>
    <row r="817" spans="1:23" ht="13" x14ac:dyDescent="0.1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</row>
    <row r="818" spans="1:23" ht="13" x14ac:dyDescent="0.1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</row>
    <row r="819" spans="1:23" ht="13" x14ac:dyDescent="0.1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</row>
    <row r="820" spans="1:23" ht="13" x14ac:dyDescent="0.1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</row>
    <row r="821" spans="1:23" ht="13" x14ac:dyDescent="0.1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</row>
    <row r="822" spans="1:23" ht="13" x14ac:dyDescent="0.1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</row>
    <row r="823" spans="1:23" ht="13" x14ac:dyDescent="0.1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</row>
    <row r="824" spans="1:23" ht="13" x14ac:dyDescent="0.1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</row>
    <row r="825" spans="1:23" ht="13" x14ac:dyDescent="0.1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</row>
    <row r="826" spans="1:23" ht="13" x14ac:dyDescent="0.1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</row>
    <row r="827" spans="1:23" ht="13" x14ac:dyDescent="0.1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</row>
    <row r="828" spans="1:23" ht="13" x14ac:dyDescent="0.1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</row>
    <row r="829" spans="1:23" ht="13" x14ac:dyDescent="0.1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</row>
    <row r="830" spans="1:23" ht="13" x14ac:dyDescent="0.1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</row>
    <row r="831" spans="1:23" ht="13" x14ac:dyDescent="0.1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</row>
    <row r="832" spans="1:23" ht="13" x14ac:dyDescent="0.1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</row>
    <row r="833" spans="1:23" ht="13" x14ac:dyDescent="0.1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</row>
    <row r="834" spans="1:23" ht="13" x14ac:dyDescent="0.1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</row>
    <row r="835" spans="1:23" ht="13" x14ac:dyDescent="0.1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</row>
    <row r="836" spans="1:23" ht="13" x14ac:dyDescent="0.1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</row>
    <row r="837" spans="1:23" ht="13" x14ac:dyDescent="0.1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</row>
    <row r="838" spans="1:23" ht="13" x14ac:dyDescent="0.1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</row>
    <row r="839" spans="1:23" ht="13" x14ac:dyDescent="0.1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</row>
    <row r="840" spans="1:23" ht="13" x14ac:dyDescent="0.1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</row>
    <row r="841" spans="1:23" ht="13" x14ac:dyDescent="0.1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</row>
    <row r="842" spans="1:23" ht="13" x14ac:dyDescent="0.1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</row>
    <row r="843" spans="1:23" ht="13" x14ac:dyDescent="0.1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</row>
    <row r="844" spans="1:23" ht="13" x14ac:dyDescent="0.1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</row>
    <row r="845" spans="1:23" ht="13" x14ac:dyDescent="0.1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</row>
    <row r="846" spans="1:23" ht="13" x14ac:dyDescent="0.1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</row>
    <row r="847" spans="1:23" ht="13" x14ac:dyDescent="0.1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</row>
    <row r="848" spans="1:23" ht="13" x14ac:dyDescent="0.1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</row>
    <row r="849" spans="1:23" ht="13" x14ac:dyDescent="0.1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</row>
    <row r="850" spans="1:23" ht="13" x14ac:dyDescent="0.1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</row>
    <row r="851" spans="1:23" ht="13" x14ac:dyDescent="0.1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</row>
    <row r="852" spans="1:23" ht="13" x14ac:dyDescent="0.1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</row>
    <row r="853" spans="1:23" ht="13" x14ac:dyDescent="0.1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</row>
    <row r="854" spans="1:23" ht="13" x14ac:dyDescent="0.1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</row>
    <row r="855" spans="1:23" ht="13" x14ac:dyDescent="0.1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</row>
    <row r="856" spans="1:23" ht="13" x14ac:dyDescent="0.1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</row>
    <row r="857" spans="1:23" ht="13" x14ac:dyDescent="0.1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</row>
    <row r="858" spans="1:23" ht="13" x14ac:dyDescent="0.1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</row>
    <row r="859" spans="1:23" ht="13" x14ac:dyDescent="0.1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</row>
    <row r="860" spans="1:23" ht="13" x14ac:dyDescent="0.1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</row>
    <row r="861" spans="1:23" ht="13" x14ac:dyDescent="0.1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</row>
    <row r="862" spans="1:23" ht="13" x14ac:dyDescent="0.1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</row>
    <row r="863" spans="1:23" ht="13" x14ac:dyDescent="0.1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</row>
    <row r="864" spans="1:23" ht="13" x14ac:dyDescent="0.1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</row>
    <row r="865" spans="1:23" ht="13" x14ac:dyDescent="0.1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</row>
    <row r="866" spans="1:23" ht="13" x14ac:dyDescent="0.1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</row>
    <row r="867" spans="1:23" ht="13" x14ac:dyDescent="0.1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</row>
    <row r="868" spans="1:23" ht="13" x14ac:dyDescent="0.1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</row>
    <row r="869" spans="1:23" ht="13" x14ac:dyDescent="0.1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</row>
    <row r="870" spans="1:23" ht="13" x14ac:dyDescent="0.1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</row>
    <row r="871" spans="1:23" ht="13" x14ac:dyDescent="0.1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</row>
    <row r="872" spans="1:23" ht="13" x14ac:dyDescent="0.1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</row>
    <row r="873" spans="1:23" ht="13" x14ac:dyDescent="0.1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</row>
    <row r="874" spans="1:23" ht="13" x14ac:dyDescent="0.1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</row>
    <row r="875" spans="1:23" ht="13" x14ac:dyDescent="0.1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</row>
    <row r="876" spans="1:23" ht="13" x14ac:dyDescent="0.1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</row>
    <row r="877" spans="1:23" ht="13" x14ac:dyDescent="0.1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</row>
    <row r="878" spans="1:23" ht="13" x14ac:dyDescent="0.1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</row>
    <row r="879" spans="1:23" ht="13" x14ac:dyDescent="0.1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</row>
    <row r="880" spans="1:23" ht="13" x14ac:dyDescent="0.1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</row>
    <row r="881" spans="1:23" ht="13" x14ac:dyDescent="0.1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</row>
    <row r="882" spans="1:23" ht="13" x14ac:dyDescent="0.1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</row>
    <row r="883" spans="1:23" ht="13" x14ac:dyDescent="0.1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</row>
    <row r="884" spans="1:23" ht="13" x14ac:dyDescent="0.1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</row>
    <row r="885" spans="1:23" ht="13" x14ac:dyDescent="0.1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</row>
    <row r="886" spans="1:23" ht="13" x14ac:dyDescent="0.1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</row>
    <row r="887" spans="1:23" ht="13" x14ac:dyDescent="0.1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</row>
    <row r="888" spans="1:23" ht="13" x14ac:dyDescent="0.1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</row>
    <row r="889" spans="1:23" ht="13" x14ac:dyDescent="0.1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</row>
    <row r="890" spans="1:23" ht="13" x14ac:dyDescent="0.1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</row>
    <row r="891" spans="1:23" ht="13" x14ac:dyDescent="0.1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</row>
    <row r="892" spans="1:23" ht="13" x14ac:dyDescent="0.1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</row>
    <row r="893" spans="1:23" ht="13" x14ac:dyDescent="0.1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</row>
    <row r="894" spans="1:23" ht="13" x14ac:dyDescent="0.1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</row>
    <row r="895" spans="1:23" ht="13" x14ac:dyDescent="0.1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</row>
    <row r="896" spans="1:23" ht="13" x14ac:dyDescent="0.1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</row>
    <row r="897" spans="1:23" ht="13" x14ac:dyDescent="0.1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</row>
    <row r="898" spans="1:23" ht="13" x14ac:dyDescent="0.1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</row>
    <row r="899" spans="1:23" ht="13" x14ac:dyDescent="0.1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</row>
    <row r="900" spans="1:23" ht="13" x14ac:dyDescent="0.1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</row>
    <row r="901" spans="1:23" ht="13" x14ac:dyDescent="0.1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</row>
    <row r="902" spans="1:23" ht="13" x14ac:dyDescent="0.1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</row>
    <row r="903" spans="1:23" ht="13" x14ac:dyDescent="0.1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</row>
    <row r="904" spans="1:23" ht="13" x14ac:dyDescent="0.1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</row>
    <row r="905" spans="1:23" ht="13" x14ac:dyDescent="0.1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</row>
    <row r="906" spans="1:23" ht="13" x14ac:dyDescent="0.1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</row>
    <row r="907" spans="1:23" ht="13" x14ac:dyDescent="0.1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</row>
    <row r="908" spans="1:23" ht="13" x14ac:dyDescent="0.1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</row>
    <row r="909" spans="1:23" ht="13" x14ac:dyDescent="0.1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</row>
    <row r="910" spans="1:23" ht="13" x14ac:dyDescent="0.1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</row>
    <row r="911" spans="1:23" ht="13" x14ac:dyDescent="0.1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</row>
    <row r="912" spans="1:23" ht="13" x14ac:dyDescent="0.1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</row>
    <row r="913" spans="1:23" ht="13" x14ac:dyDescent="0.1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</row>
    <row r="914" spans="1:23" ht="13" x14ac:dyDescent="0.1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</row>
    <row r="915" spans="1:23" ht="13" x14ac:dyDescent="0.1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</row>
    <row r="916" spans="1:23" ht="13" x14ac:dyDescent="0.1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</row>
    <row r="917" spans="1:23" ht="13" x14ac:dyDescent="0.1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</row>
    <row r="918" spans="1:23" ht="13" x14ac:dyDescent="0.1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</row>
    <row r="919" spans="1:23" ht="13" x14ac:dyDescent="0.1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</row>
    <row r="920" spans="1:23" ht="13" x14ac:dyDescent="0.1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</row>
    <row r="921" spans="1:23" ht="13" x14ac:dyDescent="0.1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</row>
    <row r="922" spans="1:23" ht="13" x14ac:dyDescent="0.1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</row>
    <row r="923" spans="1:23" ht="13" x14ac:dyDescent="0.1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</row>
    <row r="924" spans="1:23" ht="13" x14ac:dyDescent="0.1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</row>
    <row r="925" spans="1:23" ht="13" x14ac:dyDescent="0.1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</row>
    <row r="926" spans="1:23" ht="13" x14ac:dyDescent="0.1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</row>
    <row r="927" spans="1:23" ht="13" x14ac:dyDescent="0.1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</row>
    <row r="928" spans="1:23" ht="13" x14ac:dyDescent="0.1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</row>
    <row r="929" spans="1:23" ht="13" x14ac:dyDescent="0.1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</row>
    <row r="930" spans="1:23" ht="13" x14ac:dyDescent="0.1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</row>
    <row r="931" spans="1:23" ht="13" x14ac:dyDescent="0.1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</row>
    <row r="932" spans="1:23" ht="13" x14ac:dyDescent="0.1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</row>
    <row r="933" spans="1:23" ht="13" x14ac:dyDescent="0.1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</row>
    <row r="934" spans="1:23" ht="13" x14ac:dyDescent="0.1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</row>
    <row r="935" spans="1:23" ht="13" x14ac:dyDescent="0.1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</row>
    <row r="936" spans="1:23" ht="13" x14ac:dyDescent="0.1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</row>
    <row r="937" spans="1:23" ht="13" x14ac:dyDescent="0.1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</row>
    <row r="938" spans="1:23" ht="13" x14ac:dyDescent="0.1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</row>
    <row r="939" spans="1:23" ht="13" x14ac:dyDescent="0.1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</row>
    <row r="940" spans="1:23" ht="13" x14ac:dyDescent="0.1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</row>
    <row r="941" spans="1:23" ht="13" x14ac:dyDescent="0.1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</row>
    <row r="942" spans="1:23" ht="13" x14ac:dyDescent="0.1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</row>
    <row r="943" spans="1:23" ht="13" x14ac:dyDescent="0.1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</row>
    <row r="944" spans="1:23" ht="13" x14ac:dyDescent="0.1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</row>
    <row r="945" spans="1:23" ht="13" x14ac:dyDescent="0.1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</row>
    <row r="946" spans="1:23" ht="13" x14ac:dyDescent="0.1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</row>
    <row r="947" spans="1:23" ht="13" x14ac:dyDescent="0.1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</row>
    <row r="948" spans="1:23" ht="13" x14ac:dyDescent="0.1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</row>
    <row r="949" spans="1:23" ht="13" x14ac:dyDescent="0.1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</row>
    <row r="950" spans="1:23" ht="13" x14ac:dyDescent="0.1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</row>
    <row r="951" spans="1:23" ht="13" x14ac:dyDescent="0.1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</row>
    <row r="952" spans="1:23" ht="13" x14ac:dyDescent="0.1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</row>
    <row r="953" spans="1:23" ht="13" x14ac:dyDescent="0.1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</row>
    <row r="954" spans="1:23" ht="13" x14ac:dyDescent="0.1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</row>
    <row r="955" spans="1:23" ht="13" x14ac:dyDescent="0.1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</row>
    <row r="956" spans="1:23" ht="13" x14ac:dyDescent="0.1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</row>
    <row r="957" spans="1:23" ht="13" x14ac:dyDescent="0.1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</row>
    <row r="958" spans="1:23" ht="13" x14ac:dyDescent="0.1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</row>
    <row r="959" spans="1:23" ht="13" x14ac:dyDescent="0.1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</row>
    <row r="960" spans="1:23" ht="13" x14ac:dyDescent="0.1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</row>
    <row r="961" spans="1:23" ht="13" x14ac:dyDescent="0.1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</row>
    <row r="962" spans="1:23" ht="13" x14ac:dyDescent="0.1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</row>
    <row r="963" spans="1:23" ht="13" x14ac:dyDescent="0.1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</row>
    <row r="964" spans="1:23" ht="13" x14ac:dyDescent="0.1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</row>
    <row r="965" spans="1:23" ht="13" x14ac:dyDescent="0.1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</row>
    <row r="966" spans="1:23" ht="13" x14ac:dyDescent="0.1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</row>
    <row r="967" spans="1:23" ht="13" x14ac:dyDescent="0.1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</row>
    <row r="968" spans="1:23" ht="13" x14ac:dyDescent="0.1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</row>
    <row r="969" spans="1:23" ht="13" x14ac:dyDescent="0.1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</row>
    <row r="970" spans="1:23" ht="13" x14ac:dyDescent="0.1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</row>
    <row r="971" spans="1:23" ht="13" x14ac:dyDescent="0.1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</row>
    <row r="972" spans="1:23" ht="13" x14ac:dyDescent="0.1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</row>
    <row r="973" spans="1:23" ht="13" x14ac:dyDescent="0.1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</row>
    <row r="974" spans="1:23" ht="13" x14ac:dyDescent="0.1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</row>
    <row r="975" spans="1:23" ht="13" x14ac:dyDescent="0.1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</row>
    <row r="976" spans="1:23" ht="13" x14ac:dyDescent="0.1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</row>
    <row r="977" spans="1:23" ht="13" x14ac:dyDescent="0.1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</row>
    <row r="978" spans="1:23" ht="13" x14ac:dyDescent="0.1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</row>
    <row r="979" spans="1:23" ht="13" x14ac:dyDescent="0.1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</row>
    <row r="980" spans="1:23" ht="13" x14ac:dyDescent="0.1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</row>
    <row r="981" spans="1:23" ht="13" x14ac:dyDescent="0.1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</row>
    <row r="982" spans="1:23" ht="13" x14ac:dyDescent="0.1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</row>
    <row r="983" spans="1:23" ht="13" x14ac:dyDescent="0.1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</row>
    <row r="984" spans="1:23" ht="13" x14ac:dyDescent="0.1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</row>
    <row r="985" spans="1:23" ht="13" x14ac:dyDescent="0.1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</row>
    <row r="986" spans="1:23" ht="13" x14ac:dyDescent="0.1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</row>
    <row r="987" spans="1:23" ht="13" x14ac:dyDescent="0.1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</row>
    <row r="988" spans="1:23" ht="13" x14ac:dyDescent="0.1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</row>
    <row r="989" spans="1:23" ht="13" x14ac:dyDescent="0.1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</row>
    <row r="990" spans="1:23" ht="13" x14ac:dyDescent="0.1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</row>
    <row r="991" spans="1:23" ht="13" x14ac:dyDescent="0.1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</row>
    <row r="992" spans="1:23" ht="13" x14ac:dyDescent="0.1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</row>
    <row r="993" spans="1:23" ht="13" x14ac:dyDescent="0.1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</row>
    <row r="994" spans="1:23" ht="13" x14ac:dyDescent="0.1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</row>
    <row r="995" spans="1:23" ht="13" x14ac:dyDescent="0.1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</row>
    <row r="996" spans="1:23" ht="13" x14ac:dyDescent="0.1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</row>
    <row r="997" spans="1:23" ht="13" x14ac:dyDescent="0.1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</row>
    <row r="998" spans="1:23" ht="13" x14ac:dyDescent="0.1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</row>
    <row r="999" spans="1:23" ht="13" x14ac:dyDescent="0.1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</row>
    <row r="1000" spans="1:23" ht="13" x14ac:dyDescent="0.1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1 - Contract Details</vt:lpstr>
      <vt:lpstr>Example 1 - Ramp Allocation</vt:lpstr>
      <vt:lpstr>Example 2 - Contract Details</vt:lpstr>
      <vt:lpstr>Example 2 - Ramp Allocation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Muhan Sun</cp:lastModifiedBy>
  <dcterms:modified xsi:type="dcterms:W3CDTF">2021-07-12T03:24:11Z</dcterms:modified>
</cp:coreProperties>
</file>